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BkavEgovChrome\1750159668371\"/>
    </mc:Choice>
  </mc:AlternateContent>
  <xr:revisionPtr revIDLastSave="0" documentId="13_ncr:1_{6C47AC12-92D8-429D-B453-36A9CD90FE2D}" xr6:coauthVersionLast="47" xr6:coauthVersionMax="47" xr10:uidLastSave="{00000000-0000-0000-0000-000000000000}"/>
  <bookViews>
    <workbookView xWindow="-60" yWindow="-60" windowWidth="28920" windowHeight="15600" activeTab="4" xr2:uid="{00000000-000D-0000-FFFF-FFFF00000000}"/>
  </bookViews>
  <sheets>
    <sheet name="Sa Huỳnh" sheetId="4" r:id="rId1"/>
    <sheet name="Khanh Cuong" sheetId="5" r:id="rId2"/>
    <sheet name="Duc pho" sheetId="6" r:id="rId3"/>
    <sheet name="Tra Cau" sheetId="7" r:id="rId4"/>
    <sheet name="Ng Nghiem" sheetId="8" r:id="rId5"/>
  </sheets>
  <definedNames>
    <definedName name="_xlnm.Print_Titles" localSheetId="2">'Duc pho'!$4:$4</definedName>
    <definedName name="_xlnm.Print_Titles" localSheetId="3">'Tra Cau'!$4:$4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7" l="1"/>
  <c r="C5" i="6"/>
  <c r="C5" i="5"/>
  <c r="D16" i="4"/>
  <c r="C20" i="7"/>
  <c r="C18" i="8" l="1"/>
  <c r="C35" i="7"/>
  <c r="C7" i="8"/>
  <c r="C8" i="7"/>
  <c r="C46" i="7"/>
  <c r="C32" i="6"/>
  <c r="C11" i="6"/>
  <c r="C21" i="5"/>
  <c r="C8" i="5"/>
  <c r="C53" i="6"/>
  <c r="D7" i="4"/>
  <c r="D6" i="4" s="1"/>
  <c r="D33" i="4" s="1"/>
  <c r="C7" i="5" l="1"/>
  <c r="C34" i="5" s="1"/>
  <c r="C6" i="8"/>
  <c r="C7" i="7"/>
  <c r="C56" i="7" s="1"/>
  <c r="C32" i="8"/>
  <c r="C20" i="6"/>
  <c r="C10" i="6" s="1"/>
  <c r="C65" i="6" s="1"/>
</calcChain>
</file>

<file path=xl/sharedStrings.xml><?xml version="1.0" encoding="utf-8"?>
<sst xmlns="http://schemas.openxmlformats.org/spreadsheetml/2006/main" count="245" uniqueCount="176">
  <si>
    <t>STT</t>
  </si>
  <si>
    <t>I</t>
  </si>
  <si>
    <t>II</t>
  </si>
  <si>
    <t>Đảng ủy xã Phổ Châu</t>
  </si>
  <si>
    <t>Chi bộ thôn Tấn Lộc</t>
  </si>
  <si>
    <t>Chi bộ thôn Vĩnh Tuy</t>
  </si>
  <si>
    <t>Chi bộ thôn Châu Me</t>
  </si>
  <si>
    <t>Chi bộ thôn Hưng Long</t>
  </si>
  <si>
    <t>Chi bộ trường Mầm non</t>
  </si>
  <si>
    <t>Chi bộ Quân Sự</t>
  </si>
  <si>
    <t>Chi bộ Công An</t>
  </si>
  <si>
    <t>Đảng ủy Phường Phổ Thạnh</t>
  </si>
  <si>
    <t>Chi bộ Trường THCS</t>
  </si>
  <si>
    <t>Chi bộ Trường Tiểu học số 1</t>
  </si>
  <si>
    <t>Chi bộ Trường Tiểu học số 2</t>
  </si>
  <si>
    <t>Chi bộ Trường Tiểu học số 3</t>
  </si>
  <si>
    <t>Chi bộ Trường Mầm non</t>
  </si>
  <si>
    <t>Chi bộ Công an</t>
  </si>
  <si>
    <t>Chi bộ Quân sự</t>
  </si>
  <si>
    <t>Đảng ủy xã Phổ Khánh</t>
  </si>
  <si>
    <t>Chi bộ thôn Diên Trường</t>
  </si>
  <si>
    <t>Chi bộ thôn Trung Sơn</t>
  </si>
  <si>
    <t>Chi bộ thôn Trung hải</t>
  </si>
  <si>
    <t>Chi bộ thôn Phước Điền</t>
  </si>
  <si>
    <t>Chi bộ thôn Vĩnh An</t>
  </si>
  <si>
    <t>Chi bộ thôn Qui Thiện</t>
  </si>
  <si>
    <t>Chi bộ thôn Phú Long</t>
  </si>
  <si>
    <t>Chi bộ Quân sự xã</t>
  </si>
  <si>
    <t>Chi bộ Công an xã</t>
  </si>
  <si>
    <t>Chi bộ trường THCS Phổ Khánh</t>
  </si>
  <si>
    <t>Chi bộ trường MN Phổ Khánh</t>
  </si>
  <si>
    <t>Chi bộ trường TH Phổ Khánh</t>
  </si>
  <si>
    <t>Đảng ủy xã Phổ Cường</t>
  </si>
  <si>
    <t>Chi bộ thôn Mỹ Trang</t>
  </si>
  <si>
    <t>Chi bộ thôn Xuân Thành</t>
  </si>
  <si>
    <t>Chi bộ thôn Thanh Sơn</t>
  </si>
  <si>
    <t>Chi bộ thôn Nga Mân</t>
  </si>
  <si>
    <t>Chi bộ thôn Bàn Thạch</t>
  </si>
  <si>
    <t>Chi bộ thôn Thủy Thạch</t>
  </si>
  <si>
    <t>Chi bộ trường THCS Phổ Cường</t>
  </si>
  <si>
    <t>Chi bộ trường Mầm non Phổ Cường</t>
  </si>
  <si>
    <t>Chi bộ thôn Lâm Bình</t>
  </si>
  <si>
    <t>Chi bộ trường Tiểu học Phổ Cường</t>
  </si>
  <si>
    <t>Chi bộ Công an Phổ Cường</t>
  </si>
  <si>
    <t>Đảng ủy phường Phổ Hòa</t>
  </si>
  <si>
    <t>Chi bộ Trường TH và THCS Phổ Hòa</t>
  </si>
  <si>
    <t>Chi bộ Trường Mầm non Phổ Hòa</t>
  </si>
  <si>
    <t>Đảng ủy Phường Nguyễn Nghiêm</t>
  </si>
  <si>
    <t>Chi bộ Tổ dân phố 1</t>
  </si>
  <si>
    <t>Chi bộ Tổ dân phố 2</t>
  </si>
  <si>
    <t>Chi bộ Tổ dân phố 3</t>
  </si>
  <si>
    <t>Chi bộ Tổ dân phố 4</t>
  </si>
  <si>
    <t>Chi bộ Tổ dân phố 5</t>
  </si>
  <si>
    <t>Chi bộ Tổ dân phố 6</t>
  </si>
  <si>
    <t>Chi bộ Trường Mầm non Nguyễn Nghiêm</t>
  </si>
  <si>
    <t>Chi bộ Trường Tiểu học Nguyễn Nghiêm</t>
  </si>
  <si>
    <t>Đảng ủy xã Phổ Nhơn</t>
  </si>
  <si>
    <t>Chi bộ thôn An Tây Điền</t>
  </si>
  <si>
    <t>Chi bộ thôn Phước Lợi</t>
  </si>
  <si>
    <t>Chi bộ thôn Nhơn Bích</t>
  </si>
  <si>
    <t>Chi bộ thôn Phước Nhơn</t>
  </si>
  <si>
    <t>Chi bộ thôn Tân Sơn</t>
  </si>
  <si>
    <t>Chi bộ trường Tiểu học</t>
  </si>
  <si>
    <t>Chi bộ trường THCS</t>
  </si>
  <si>
    <t>Đảng ủy phường Phổ Minh</t>
  </si>
  <si>
    <t>Chi bộ HTX NN</t>
  </si>
  <si>
    <t>Chi bộ Trường Mầm Non</t>
  </si>
  <si>
    <t>Đảng ủy phường Phổ Ninh</t>
  </si>
  <si>
    <t>Chi bộ Trường Tiểu học</t>
  </si>
  <si>
    <t>Đảng bộ phường Phổ Vinh</t>
  </si>
  <si>
    <t>Chi bộ Tổ dân phố Nam Phước</t>
  </si>
  <si>
    <t>Chi bộ Tổ dân phố Khánh Bắc</t>
  </si>
  <si>
    <t>Chi bộ Tổ dân phố Đông Thuận</t>
  </si>
  <si>
    <t>Chi bộ Tổ dân dân phố Trung Lý</t>
  </si>
  <si>
    <t>Chi bộ Tổ dân phố Phi Hiển</t>
  </si>
  <si>
    <t>Chi bộ Tổ dân phố Lộc An</t>
  </si>
  <si>
    <t>Đảng ủy phường Phổ Quang</t>
  </si>
  <si>
    <t>Chi bộ TDP Du Quang</t>
  </si>
  <si>
    <t>Chi bộ TDP Bàn An</t>
  </si>
  <si>
    <t>Chi bộ TDP Phần Thất</t>
  </si>
  <si>
    <t>Chi bộ TDP Hải Tân</t>
  </si>
  <si>
    <t>Đảng ủy xã Phổ An</t>
  </si>
  <si>
    <t>Chi bộ thôn Hội An 1</t>
  </si>
  <si>
    <t>Chi bộ thôn Hội An 2</t>
  </si>
  <si>
    <t>Chi bộ thôn An Thạch</t>
  </si>
  <si>
    <t>Chi bộ thôn An Thổ</t>
  </si>
  <si>
    <t>Chi bộ Trường Tiểu Học</t>
  </si>
  <si>
    <t>Chi bộ HTX Nông nghiệp</t>
  </si>
  <si>
    <t>Đảng ủy xã Phổ Phong</t>
  </si>
  <si>
    <t>Chi bộ thôn Vạn Trung</t>
  </si>
  <si>
    <t>Chi bộ thôn Hiệp An</t>
  </si>
  <si>
    <t>Chi bộ thôn Hùng Nghĩa</t>
  </si>
  <si>
    <t>Chi bộ thôn Tân Phong</t>
  </si>
  <si>
    <t>Chi bộ thôn Gia An</t>
  </si>
  <si>
    <t>Chi bộ thôn Vĩnh Xuân</t>
  </si>
  <si>
    <t>Chi bộ Trường Tiểu học Phổ Phong</t>
  </si>
  <si>
    <t>Chi bộ Trường Mầm non Phổ Phong</t>
  </si>
  <si>
    <t>Chi bộ Công ty Cổ phần Gạch Hùng Nghĩa</t>
  </si>
  <si>
    <t>Đảng ủy xã Phổ Thuận</t>
  </si>
  <si>
    <t>Chi bộ thôn Kim Giao</t>
  </si>
  <si>
    <t>Chi bộ thôn Mỹ Thuận</t>
  </si>
  <si>
    <t>Chi bộ thôn Thanh Bình</t>
  </si>
  <si>
    <t>Chi bộ thôn Thiệp Sơn</t>
  </si>
  <si>
    <t>Chi bộ thôn An Định</t>
  </si>
  <si>
    <t>Chi bộ thôn Vùng 4</t>
  </si>
  <si>
    <t>Chi bộ thôn Vùng 5</t>
  </si>
  <si>
    <t>Chi bộ Hợp tác xã Nông nghiệp</t>
  </si>
  <si>
    <t>Chi bộ Qũy tín dụng nhân dân</t>
  </si>
  <si>
    <t>Chi bộ Trường Mầm Non Phổ Thuận</t>
  </si>
  <si>
    <t>Chi bộ Trường Tiểu học Phổ Thuận</t>
  </si>
  <si>
    <t>Chi bộ Trường THCS Phổ Thuận</t>
  </si>
  <si>
    <t>Đảng ủy phường Phổ Văn</t>
  </si>
  <si>
    <t>Chi bộ Đông Quang</t>
  </si>
  <si>
    <t>Chi bộ Văn Trường</t>
  </si>
  <si>
    <t>Chi bộ Tập An Bắc</t>
  </si>
  <si>
    <t>Chi bộ Tập An Nam</t>
  </si>
  <si>
    <t>Chi bộ Thủy Triều</t>
  </si>
  <si>
    <t>Chi bộ THCS</t>
  </si>
  <si>
    <t>Chi bộ Tiểu học</t>
  </si>
  <si>
    <t>Chi bộ Mầm Non</t>
  </si>
  <si>
    <t>Tổng</t>
  </si>
  <si>
    <t xml:space="preserve">Tổng </t>
  </si>
  <si>
    <t>23 chi bộ</t>
  </si>
  <si>
    <t>24 chi bộ</t>
  </si>
  <si>
    <t xml:space="preserve">Chi bộ Trường THPT Số 2 Đức Phổ   </t>
  </si>
  <si>
    <t>Chi bộ Trung tâm Y tế thị xã</t>
  </si>
  <si>
    <t>Đảng bộ Quân sự thị xã</t>
  </si>
  <si>
    <t>45 chi bộ</t>
  </si>
  <si>
    <t>Số lượng đảng viên</t>
  </si>
  <si>
    <t>ĐẢNG CỘNG SẢN VIỆT NAM</t>
  </si>
  <si>
    <t xml:space="preserve">Các tổ chức đảng từ huyện chuyển về xã </t>
  </si>
  <si>
    <t xml:space="preserve">Các tổ chức đảng từ huyện chuyển về phường </t>
  </si>
  <si>
    <t>Các tổ chức đảng từ huyện chuyển về xã</t>
  </si>
  <si>
    <t>Đảng bộ Bệnh viện đa khoa khu vực Đặng Thùy Trâm</t>
  </si>
  <si>
    <t>53 chi bộ</t>
  </si>
  <si>
    <t>25 chi bộ</t>
  </si>
  <si>
    <t>TỈNH ỦY QUẢNG NGÃI
*</t>
  </si>
  <si>
    <t>Tên tổ chức cơ sở đảng</t>
  </si>
  <si>
    <t xml:space="preserve">Các chi bộ trực thuộc đảng ủy xã </t>
  </si>
  <si>
    <r>
      <t xml:space="preserve"> </t>
    </r>
    <r>
      <rPr>
        <b/>
        <u/>
        <sz val="15"/>
        <rFont val="Times New Roman"/>
        <family val="1"/>
      </rPr>
      <t>ĐẢNG CỘNG SẢN VIỆT NAM</t>
    </r>
  </si>
  <si>
    <t>Chi bộ Tổ dân phố Đồng Vân</t>
  </si>
  <si>
    <t>Chi bộ Tổ dân phố La Vân</t>
  </si>
  <si>
    <t>Chi bộ Tổ dân phố Tân Diêm</t>
  </si>
  <si>
    <t>Chi bộ Tổ dân phố Long Thạnh 1</t>
  </si>
  <si>
    <t>Chi bộ Tổ dân phố Long Thạnh 2</t>
  </si>
  <si>
    <t>Chi bộ Tổ dân phố Thạnh Đức 1</t>
  </si>
  <si>
    <t>Chi bộ Tổ dân phố Thạnh Đức 2</t>
  </si>
  <si>
    <t>Chi bộ Tổ dân phố Thạch By 1</t>
  </si>
  <si>
    <t>Chi bộ Tổ dân phố Thạch By 2</t>
  </si>
  <si>
    <t>Chi bộ trường tiểu học và trung học cơ sở</t>
  </si>
  <si>
    <r>
      <t xml:space="preserve">  </t>
    </r>
    <r>
      <rPr>
        <b/>
        <u/>
        <sz val="15"/>
        <color indexed="8"/>
        <rFont val="Times New Roman"/>
        <family val="1"/>
      </rPr>
      <t>ĐẢNG CỘNG SẢN VIỆT NAM</t>
    </r>
  </si>
  <si>
    <r>
      <t xml:space="preserve">  </t>
    </r>
    <r>
      <rPr>
        <b/>
        <u/>
        <sz val="15"/>
        <rFont val="Times New Roman"/>
        <family val="1"/>
      </rPr>
      <t>ĐẢNG CỘNG SẢN VIỆT NAM</t>
    </r>
  </si>
  <si>
    <t>Chi bộ Tổ dân phố An Thường</t>
  </si>
  <si>
    <t>Chi bộ Tổ dân phố Hòa Thạnh</t>
  </si>
  <si>
    <t>Chi bộ Tổ dân phố Nho Lâm</t>
  </si>
  <si>
    <t>Chi bộ Tổ dân phố Hiển Văn</t>
  </si>
  <si>
    <t>Chi bộ Tổ dân phố Lộ Bàn</t>
  </si>
  <si>
    <t>Chi bộ Tổ dân phố Thanh Lâm</t>
  </si>
  <si>
    <t>Chi bộ Tổ dân phố An Ninh</t>
  </si>
  <si>
    <t>Chi bộ Tổ dân phố An Trường</t>
  </si>
  <si>
    <t>Chi bộ Tổ dân phố Vĩnh Bình</t>
  </si>
  <si>
    <t>Chi bộ Hợp tác xã nông nghiệp</t>
  </si>
  <si>
    <t>Chi bộ Trường Trung học cơ sở Nguyễn Nghiêm</t>
  </si>
  <si>
    <t>Chi bộ Trường Trung học cơ sở</t>
  </si>
  <si>
    <t xml:space="preserve">Chi bộ trường Trung học cơ sở </t>
  </si>
  <si>
    <t>Chi bộ Trường Tiểu học - Trung học cơ sở</t>
  </si>
  <si>
    <t>Chi bộ trường Trung học phổ thông Số 1 Đức Phổ</t>
  </si>
  <si>
    <t xml:space="preserve">Chi bộ Trường Trung học phổ thông Lương Thế Vinh           </t>
  </si>
  <si>
    <t>Chi bộ trường Trung học cơ sở</t>
  </si>
  <si>
    <t>Chi bộ Hợp tác xã Nông nghiệp Phổ Phong</t>
  </si>
  <si>
    <t>Chi bộ Trường Trung học cơ sở Phổ Phong</t>
  </si>
  <si>
    <r>
      <t xml:space="preserve">DANH SÁCH CHUYỂN GIAO
TỔ CHỨC ĐẢNG VÀ ĐẢNG VIÊN VỀ ĐẢNG BỘ PHƯỜNG SA HUỲNH (MỚI)
</t>
    </r>
    <r>
      <rPr>
        <i/>
        <sz val="14"/>
        <color theme="1"/>
        <rFont val="Times New Roman"/>
        <family val="1"/>
      </rPr>
      <t>(Kèm theo Quyết định số 1991-QĐ/TU ngày 17/6/2025 của Ban Chấp hành Đảng bộ tỉnh)
-----</t>
    </r>
  </si>
  <si>
    <r>
      <t xml:space="preserve">DANH SÁCH CHUYỂN GIAO
TỔ CHỨC ĐẢNG VÀ ĐẢNG VIÊN VỀ ĐẢNG BỘ XÃ KHÁNH CƯỜNG (MỚI)
</t>
    </r>
    <r>
      <rPr>
        <i/>
        <sz val="14"/>
        <color theme="1"/>
        <rFont val="Times New Roman"/>
        <family val="1"/>
      </rPr>
      <t>(Kèm theo Quyết định số 1991-QĐ/TU ngày 17/6/2025 của Ban Chấp hành Đảng bộ tỉnh)
-----</t>
    </r>
  </si>
  <si>
    <r>
      <t xml:space="preserve">DANH SÁCH CHUYỂN GIAO
TỔ CHỨC ĐẢNG VÀ ĐẢNG VIÊN VỀ ĐẢNG BỘ PHƯỜNG ĐỨC PHỔ (MỚI)
</t>
    </r>
    <r>
      <rPr>
        <i/>
        <sz val="14"/>
        <color theme="1"/>
        <rFont val="Times New Roman"/>
        <family val="1"/>
      </rPr>
      <t>(Kèm theo Quyết định số 1991-QĐ/TU ngày 17/6/2025 của Ban Chấp hành Đảng bộ tỉnh)
-----</t>
    </r>
  </si>
  <si>
    <r>
      <t xml:space="preserve">DANH SÁCH CHUYỂN GIAO
TỔ CHỨC ĐẢNG VÀ ĐẢNG VIÊN VỀ ĐẢNG BỘ PHƯỜNG TRÀ CÂU (MỚI)
</t>
    </r>
    <r>
      <rPr>
        <i/>
        <sz val="14"/>
        <color theme="1"/>
        <rFont val="Times New Roman"/>
        <family val="1"/>
      </rPr>
      <t>(Kèm theo Quyết định số 1991-QĐ/TU ngày 17/6/2025 của Ban Chấp hành Đảng bộ tỉnh)
-----</t>
    </r>
  </si>
  <si>
    <r>
      <t xml:space="preserve">DANH SÁCH CHUYỂN GIAO
TỔ CHỨC ĐẢNG VÀ ĐẢNG VIÊN VỀ ĐẢNG BỘ XÃ NGUYỄN NGHIÊM (MỚI)
</t>
    </r>
    <r>
      <rPr>
        <i/>
        <sz val="15"/>
        <color theme="1"/>
        <rFont val="Times New Roman"/>
        <family val="1"/>
      </rPr>
      <t>(Kèm theo Quyết định số 1991-QĐ/TU ngày 17/6/2025 của Ban Chấp hành Đảng bộ tỉnh)
-----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</si>
</sst>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color rgb="FF000000"/>
      <name val="Times New Roman"/>
      <family val="1"/>
    </font>
    <font>
      <b/>
      <u/>
      <sz val="14"/>
      <color theme="1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b/>
      <u/>
      <sz val="15"/>
      <name val="Times New Roman"/>
      <family val="1"/>
    </font>
    <font>
      <b/>
      <sz val="15"/>
      <color theme="1"/>
      <name val="Times New Roman"/>
      <family val="1"/>
    </font>
    <font>
      <b/>
      <u/>
      <sz val="15"/>
      <color indexed="8"/>
      <name val="Times New Roman"/>
      <family val="1"/>
    </font>
    <font>
      <i/>
      <sz val="1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horizontal="right" vertical="top"/>
    </xf>
    <xf numFmtId="0" fontId="9" fillId="2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right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A7BB8703-F9E0-214C-9F50-EF0F5D8439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33"/>
  <sheetViews>
    <sheetView zoomScaleNormal="100" zoomScaleSheetLayoutView="115" workbookViewId="0">
      <selection activeCell="B2" sqref="B2:D2"/>
    </sheetView>
  </sheetViews>
  <sheetFormatPr defaultColWidth="9.140625" defaultRowHeight="18.75" x14ac:dyDescent="0.3"/>
  <cols>
    <col min="1" max="1" width="6.42578125" style="3" customWidth="1"/>
    <col min="2" max="2" width="6.28515625" style="5" customWidth="1"/>
    <col min="3" max="3" width="45.85546875" style="3" customWidth="1"/>
    <col min="4" max="4" width="49.42578125" style="3" customWidth="1"/>
    <col min="5" max="16384" width="9.140625" style="3"/>
  </cols>
  <sheetData>
    <row r="1" spans="2:4" s="11" customFormat="1" ht="48" customHeight="1" x14ac:dyDescent="0.25">
      <c r="B1" s="46" t="s">
        <v>136</v>
      </c>
      <c r="C1" s="47"/>
      <c r="D1" s="42" t="s">
        <v>139</v>
      </c>
    </row>
    <row r="2" spans="2:4" ht="99" customHeight="1" x14ac:dyDescent="0.3">
      <c r="B2" s="48" t="s">
        <v>171</v>
      </c>
      <c r="C2" s="48"/>
      <c r="D2" s="48"/>
    </row>
    <row r="3" spans="2:4" ht="10.5" customHeight="1" x14ac:dyDescent="0.3">
      <c r="B3" s="49"/>
      <c r="C3" s="50"/>
      <c r="D3" s="50"/>
    </row>
    <row r="4" spans="2:4" ht="33.75" customHeight="1" x14ac:dyDescent="0.3">
      <c r="B4" s="24" t="s">
        <v>0</v>
      </c>
      <c r="C4" s="25" t="s">
        <v>137</v>
      </c>
      <c r="D4" s="24" t="s">
        <v>128</v>
      </c>
    </row>
    <row r="5" spans="2:4" s="17" customFormat="1" ht="47.25" customHeight="1" x14ac:dyDescent="0.25">
      <c r="B5" s="24" t="s">
        <v>1</v>
      </c>
      <c r="C5" s="26" t="s">
        <v>131</v>
      </c>
      <c r="D5" s="24">
        <v>0</v>
      </c>
    </row>
    <row r="6" spans="2:4" x14ac:dyDescent="0.3">
      <c r="B6" s="24" t="s">
        <v>2</v>
      </c>
      <c r="C6" s="26" t="s">
        <v>138</v>
      </c>
      <c r="D6" s="24">
        <f>D7+D16</f>
        <v>504</v>
      </c>
    </row>
    <row r="7" spans="2:4" x14ac:dyDescent="0.3">
      <c r="B7" s="24">
        <v>1</v>
      </c>
      <c r="C7" s="27" t="s">
        <v>3</v>
      </c>
      <c r="D7" s="24">
        <f xml:space="preserve"> SUM(D8:D15)</f>
        <v>147</v>
      </c>
    </row>
    <row r="8" spans="2:4" x14ac:dyDescent="0.3">
      <c r="B8" s="28">
        <v>1</v>
      </c>
      <c r="C8" s="29" t="s">
        <v>4</v>
      </c>
      <c r="D8" s="30">
        <v>30</v>
      </c>
    </row>
    <row r="9" spans="2:4" x14ac:dyDescent="0.3">
      <c r="B9" s="28">
        <v>2</v>
      </c>
      <c r="C9" s="29" t="s">
        <v>5</v>
      </c>
      <c r="D9" s="30">
        <v>16</v>
      </c>
    </row>
    <row r="10" spans="2:4" x14ac:dyDescent="0.3">
      <c r="B10" s="28">
        <v>3</v>
      </c>
      <c r="C10" s="29" t="s">
        <v>6</v>
      </c>
      <c r="D10" s="30">
        <v>30</v>
      </c>
    </row>
    <row r="11" spans="2:4" x14ac:dyDescent="0.3">
      <c r="B11" s="28">
        <v>4</v>
      </c>
      <c r="C11" s="29" t="s">
        <v>7</v>
      </c>
      <c r="D11" s="30">
        <v>19</v>
      </c>
    </row>
    <row r="12" spans="2:4" ht="37.5" x14ac:dyDescent="0.3">
      <c r="B12" s="28">
        <v>5</v>
      </c>
      <c r="C12" s="29" t="s">
        <v>149</v>
      </c>
      <c r="D12" s="30">
        <v>20</v>
      </c>
    </row>
    <row r="13" spans="2:4" x14ac:dyDescent="0.3">
      <c r="B13" s="28">
        <v>6</v>
      </c>
      <c r="C13" s="29" t="s">
        <v>8</v>
      </c>
      <c r="D13" s="30">
        <v>15</v>
      </c>
    </row>
    <row r="14" spans="2:4" x14ac:dyDescent="0.3">
      <c r="B14" s="28">
        <v>7</v>
      </c>
      <c r="C14" s="29" t="s">
        <v>9</v>
      </c>
      <c r="D14" s="30">
        <v>11</v>
      </c>
    </row>
    <row r="15" spans="2:4" x14ac:dyDescent="0.3">
      <c r="B15" s="28">
        <v>8</v>
      </c>
      <c r="C15" s="29" t="s">
        <v>10</v>
      </c>
      <c r="D15" s="30">
        <v>6</v>
      </c>
    </row>
    <row r="16" spans="2:4" x14ac:dyDescent="0.3">
      <c r="B16" s="24">
        <v>2</v>
      </c>
      <c r="C16" s="27" t="s">
        <v>11</v>
      </c>
      <c r="D16" s="31">
        <f xml:space="preserve"> SUM(D17:D32)</f>
        <v>357</v>
      </c>
    </row>
    <row r="17" spans="2:4" x14ac:dyDescent="0.3">
      <c r="B17" s="28">
        <v>1</v>
      </c>
      <c r="C17" s="29" t="s">
        <v>140</v>
      </c>
      <c r="D17" s="32">
        <v>11</v>
      </c>
    </row>
    <row r="18" spans="2:4" x14ac:dyDescent="0.3">
      <c r="B18" s="28">
        <v>2</v>
      </c>
      <c r="C18" s="29" t="s">
        <v>141</v>
      </c>
      <c r="D18" s="32">
        <v>35</v>
      </c>
    </row>
    <row r="19" spans="2:4" x14ac:dyDescent="0.3">
      <c r="B19" s="28">
        <v>3</v>
      </c>
      <c r="C19" s="29" t="s">
        <v>142</v>
      </c>
      <c r="D19" s="32">
        <v>38</v>
      </c>
    </row>
    <row r="20" spans="2:4" x14ac:dyDescent="0.3">
      <c r="B20" s="28">
        <v>4</v>
      </c>
      <c r="C20" s="29" t="s">
        <v>143</v>
      </c>
      <c r="D20" s="32">
        <v>27</v>
      </c>
    </row>
    <row r="21" spans="2:4" x14ac:dyDescent="0.3">
      <c r="B21" s="28">
        <v>5</v>
      </c>
      <c r="C21" s="29" t="s">
        <v>144</v>
      </c>
      <c r="D21" s="32">
        <v>13</v>
      </c>
    </row>
    <row r="22" spans="2:4" x14ac:dyDescent="0.3">
      <c r="B22" s="28">
        <v>6</v>
      </c>
      <c r="C22" s="29" t="s">
        <v>145</v>
      </c>
      <c r="D22" s="32">
        <v>9</v>
      </c>
    </row>
    <row r="23" spans="2:4" x14ac:dyDescent="0.3">
      <c r="B23" s="28">
        <v>7</v>
      </c>
      <c r="C23" s="29" t="s">
        <v>146</v>
      </c>
      <c r="D23" s="32">
        <v>15</v>
      </c>
    </row>
    <row r="24" spans="2:4" x14ac:dyDescent="0.3">
      <c r="B24" s="28">
        <v>8</v>
      </c>
      <c r="C24" s="29" t="s">
        <v>147</v>
      </c>
      <c r="D24" s="32">
        <v>34</v>
      </c>
    </row>
    <row r="25" spans="2:4" x14ac:dyDescent="0.3">
      <c r="B25" s="28">
        <v>9</v>
      </c>
      <c r="C25" s="29" t="s">
        <v>148</v>
      </c>
      <c r="D25" s="32">
        <v>37</v>
      </c>
    </row>
    <row r="26" spans="2:4" x14ac:dyDescent="0.3">
      <c r="B26" s="28">
        <v>10</v>
      </c>
      <c r="C26" s="29" t="s">
        <v>12</v>
      </c>
      <c r="D26" s="32">
        <v>35</v>
      </c>
    </row>
    <row r="27" spans="2:4" x14ac:dyDescent="0.3">
      <c r="B27" s="28">
        <v>11</v>
      </c>
      <c r="C27" s="29" t="s">
        <v>13</v>
      </c>
      <c r="D27" s="32">
        <v>19</v>
      </c>
    </row>
    <row r="28" spans="2:4" x14ac:dyDescent="0.3">
      <c r="B28" s="28">
        <v>12</v>
      </c>
      <c r="C28" s="29" t="s">
        <v>14</v>
      </c>
      <c r="D28" s="32">
        <v>22</v>
      </c>
    </row>
    <row r="29" spans="2:4" x14ac:dyDescent="0.3">
      <c r="B29" s="28">
        <v>13</v>
      </c>
      <c r="C29" s="29" t="s">
        <v>15</v>
      </c>
      <c r="D29" s="32">
        <v>12</v>
      </c>
    </row>
    <row r="30" spans="2:4" x14ac:dyDescent="0.3">
      <c r="B30" s="28">
        <v>14</v>
      </c>
      <c r="C30" s="29" t="s">
        <v>16</v>
      </c>
      <c r="D30" s="32">
        <v>25</v>
      </c>
    </row>
    <row r="31" spans="2:4" x14ac:dyDescent="0.3">
      <c r="B31" s="28">
        <v>15</v>
      </c>
      <c r="C31" s="29" t="s">
        <v>17</v>
      </c>
      <c r="D31" s="32">
        <v>12</v>
      </c>
    </row>
    <row r="32" spans="2:4" x14ac:dyDescent="0.3">
      <c r="B32" s="28">
        <v>16</v>
      </c>
      <c r="C32" s="29" t="s">
        <v>18</v>
      </c>
      <c r="D32" s="32">
        <v>13</v>
      </c>
    </row>
    <row r="33" spans="2:4" x14ac:dyDescent="0.3">
      <c r="B33" s="33" t="s">
        <v>120</v>
      </c>
      <c r="C33" s="34" t="s">
        <v>123</v>
      </c>
      <c r="D33" s="23">
        <f>D6</f>
        <v>504</v>
      </c>
    </row>
  </sheetData>
  <mergeCells count="3">
    <mergeCell ref="B1:C1"/>
    <mergeCell ref="B2:D2"/>
    <mergeCell ref="B3:D3"/>
  </mergeCells>
  <pageMargins left="0.143700787" right="0" top="0.5" bottom="0" header="0.31496062992126" footer="0.31496062992126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workbookViewId="0">
      <selection activeCell="A2" sqref="A2:C2"/>
    </sheetView>
  </sheetViews>
  <sheetFormatPr defaultColWidth="9.140625" defaultRowHeight="18.75" x14ac:dyDescent="0.3"/>
  <cols>
    <col min="1" max="1" width="7.28515625" style="5" customWidth="1"/>
    <col min="2" max="2" width="48.42578125" style="3" customWidth="1"/>
    <col min="3" max="3" width="41.140625" style="3" customWidth="1"/>
    <col min="4" max="16384" width="9.140625" style="3"/>
  </cols>
  <sheetData>
    <row r="1" spans="1:3" s="11" customFormat="1" ht="37.5" customHeight="1" x14ac:dyDescent="0.25">
      <c r="A1" s="51" t="s">
        <v>136</v>
      </c>
      <c r="B1" s="52"/>
      <c r="C1" s="22" t="s">
        <v>129</v>
      </c>
    </row>
    <row r="2" spans="1:3" ht="77.25" customHeight="1" x14ac:dyDescent="0.3">
      <c r="A2" s="53" t="s">
        <v>172</v>
      </c>
      <c r="B2" s="53"/>
      <c r="C2" s="53"/>
    </row>
    <row r="3" spans="1:3" ht="12" customHeight="1" x14ac:dyDescent="0.3">
      <c r="A3" s="54"/>
      <c r="B3" s="55"/>
      <c r="C3" s="55"/>
    </row>
    <row r="4" spans="1:3" ht="35.25" customHeight="1" x14ac:dyDescent="0.3">
      <c r="A4" s="1" t="s">
        <v>0</v>
      </c>
      <c r="B4" s="20" t="s">
        <v>137</v>
      </c>
      <c r="C4" s="1" t="s">
        <v>128</v>
      </c>
    </row>
    <row r="5" spans="1:3" s="4" customFormat="1" ht="24" customHeight="1" x14ac:dyDescent="0.25">
      <c r="A5" s="1" t="s">
        <v>1</v>
      </c>
      <c r="B5" s="21" t="s">
        <v>130</v>
      </c>
      <c r="C5" s="1">
        <f>C6</f>
        <v>36</v>
      </c>
    </row>
    <row r="6" spans="1:3" s="4" customFormat="1" x14ac:dyDescent="0.3">
      <c r="A6" s="18">
        <v>1</v>
      </c>
      <c r="B6" s="13" t="s">
        <v>124</v>
      </c>
      <c r="C6" s="2">
        <v>36</v>
      </c>
    </row>
    <row r="7" spans="1:3" s="4" customFormat="1" ht="25.5" customHeight="1" x14ac:dyDescent="0.25">
      <c r="A7" s="1" t="s">
        <v>2</v>
      </c>
      <c r="B7" s="21" t="s">
        <v>138</v>
      </c>
      <c r="C7" s="1">
        <f>C8+C21</f>
        <v>564</v>
      </c>
    </row>
    <row r="8" spans="1:3" x14ac:dyDescent="0.3">
      <c r="A8" s="1">
        <v>1</v>
      </c>
      <c r="B8" s="12" t="s">
        <v>19</v>
      </c>
      <c r="C8" s="9">
        <f xml:space="preserve"> SUM(C9:C20)</f>
        <v>272</v>
      </c>
    </row>
    <row r="9" spans="1:3" x14ac:dyDescent="0.3">
      <c r="A9" s="18">
        <v>1</v>
      </c>
      <c r="B9" s="15" t="s">
        <v>20</v>
      </c>
      <c r="C9" s="2">
        <v>47</v>
      </c>
    </row>
    <row r="10" spans="1:3" x14ac:dyDescent="0.3">
      <c r="A10" s="18">
        <v>2</v>
      </c>
      <c r="B10" s="15" t="s">
        <v>21</v>
      </c>
      <c r="C10" s="2">
        <v>43</v>
      </c>
    </row>
    <row r="11" spans="1:3" x14ac:dyDescent="0.3">
      <c r="A11" s="18">
        <v>3</v>
      </c>
      <c r="B11" s="15" t="s">
        <v>22</v>
      </c>
      <c r="C11" s="2">
        <v>18</v>
      </c>
    </row>
    <row r="12" spans="1:3" x14ac:dyDescent="0.3">
      <c r="A12" s="18">
        <v>4</v>
      </c>
      <c r="B12" s="15" t="s">
        <v>23</v>
      </c>
      <c r="C12" s="2">
        <v>12</v>
      </c>
    </row>
    <row r="13" spans="1:3" x14ac:dyDescent="0.3">
      <c r="A13" s="18">
        <v>5</v>
      </c>
      <c r="B13" s="15" t="s">
        <v>24</v>
      </c>
      <c r="C13" s="2">
        <v>28</v>
      </c>
    </row>
    <row r="14" spans="1:3" x14ac:dyDescent="0.3">
      <c r="A14" s="18">
        <v>6</v>
      </c>
      <c r="B14" s="15" t="s">
        <v>25</v>
      </c>
      <c r="C14" s="2">
        <v>26</v>
      </c>
    </row>
    <row r="15" spans="1:3" x14ac:dyDescent="0.3">
      <c r="A15" s="18">
        <v>7</v>
      </c>
      <c r="B15" s="15" t="s">
        <v>26</v>
      </c>
      <c r="C15" s="2">
        <v>17</v>
      </c>
    </row>
    <row r="16" spans="1:3" x14ac:dyDescent="0.3">
      <c r="A16" s="18">
        <v>8</v>
      </c>
      <c r="B16" s="15" t="s">
        <v>27</v>
      </c>
      <c r="C16" s="2">
        <v>12</v>
      </c>
    </row>
    <row r="17" spans="1:3" x14ac:dyDescent="0.3">
      <c r="A17" s="18">
        <v>9</v>
      </c>
      <c r="B17" s="15" t="s">
        <v>28</v>
      </c>
      <c r="C17" s="2">
        <v>12</v>
      </c>
    </row>
    <row r="18" spans="1:3" x14ac:dyDescent="0.3">
      <c r="A18" s="18">
        <v>10</v>
      </c>
      <c r="B18" s="15" t="s">
        <v>29</v>
      </c>
      <c r="C18" s="2">
        <v>16</v>
      </c>
    </row>
    <row r="19" spans="1:3" x14ac:dyDescent="0.3">
      <c r="A19" s="18">
        <v>11</v>
      </c>
      <c r="B19" s="15" t="s">
        <v>30</v>
      </c>
      <c r="C19" s="2">
        <v>15</v>
      </c>
    </row>
    <row r="20" spans="1:3" x14ac:dyDescent="0.3">
      <c r="A20" s="18">
        <v>12</v>
      </c>
      <c r="B20" s="15" t="s">
        <v>31</v>
      </c>
      <c r="C20" s="2">
        <v>26</v>
      </c>
    </row>
    <row r="21" spans="1:3" x14ac:dyDescent="0.3">
      <c r="A21" s="1">
        <v>2</v>
      </c>
      <c r="B21" s="12" t="s">
        <v>32</v>
      </c>
      <c r="C21" s="10">
        <f xml:space="preserve"> SUM(C22:C33)</f>
        <v>292</v>
      </c>
    </row>
    <row r="22" spans="1:3" x14ac:dyDescent="0.3">
      <c r="A22" s="18">
        <v>1</v>
      </c>
      <c r="B22" s="15" t="s">
        <v>33</v>
      </c>
      <c r="C22" s="2">
        <v>54</v>
      </c>
    </row>
    <row r="23" spans="1:3" x14ac:dyDescent="0.3">
      <c r="A23" s="18">
        <v>2</v>
      </c>
      <c r="B23" s="15" t="s">
        <v>34</v>
      </c>
      <c r="C23" s="2">
        <v>32</v>
      </c>
    </row>
    <row r="24" spans="1:3" x14ac:dyDescent="0.3">
      <c r="A24" s="18">
        <v>3</v>
      </c>
      <c r="B24" s="15" t="s">
        <v>35</v>
      </c>
      <c r="C24" s="2">
        <v>20</v>
      </c>
    </row>
    <row r="25" spans="1:3" x14ac:dyDescent="0.3">
      <c r="A25" s="18">
        <v>4</v>
      </c>
      <c r="B25" s="15" t="s">
        <v>36</v>
      </c>
      <c r="C25" s="2">
        <v>37</v>
      </c>
    </row>
    <row r="26" spans="1:3" x14ac:dyDescent="0.3">
      <c r="A26" s="18">
        <v>5</v>
      </c>
      <c r="B26" s="15" t="s">
        <v>37</v>
      </c>
      <c r="C26" s="2">
        <v>31</v>
      </c>
    </row>
    <row r="27" spans="1:3" x14ac:dyDescent="0.3">
      <c r="A27" s="18">
        <v>6</v>
      </c>
      <c r="B27" s="15" t="s">
        <v>38</v>
      </c>
      <c r="C27" s="2">
        <v>40</v>
      </c>
    </row>
    <row r="28" spans="1:3" x14ac:dyDescent="0.3">
      <c r="A28" s="18">
        <v>7</v>
      </c>
      <c r="B28" s="15" t="s">
        <v>41</v>
      </c>
      <c r="C28" s="2">
        <v>10</v>
      </c>
    </row>
    <row r="29" spans="1:3" x14ac:dyDescent="0.3">
      <c r="A29" s="18">
        <v>8</v>
      </c>
      <c r="B29" s="15" t="s">
        <v>43</v>
      </c>
      <c r="C29" s="2">
        <v>7</v>
      </c>
    </row>
    <row r="30" spans="1:3" x14ac:dyDescent="0.3">
      <c r="A30" s="18">
        <v>9</v>
      </c>
      <c r="B30" s="15" t="s">
        <v>18</v>
      </c>
      <c r="C30" s="2">
        <v>11</v>
      </c>
    </row>
    <row r="31" spans="1:3" x14ac:dyDescent="0.3">
      <c r="A31" s="18">
        <v>10</v>
      </c>
      <c r="B31" s="15" t="s">
        <v>39</v>
      </c>
      <c r="C31" s="2">
        <v>20</v>
      </c>
    </row>
    <row r="32" spans="1:3" x14ac:dyDescent="0.3">
      <c r="A32" s="18">
        <v>11</v>
      </c>
      <c r="B32" s="15" t="s">
        <v>40</v>
      </c>
      <c r="C32" s="2">
        <v>15</v>
      </c>
    </row>
    <row r="33" spans="1:3" x14ac:dyDescent="0.3">
      <c r="A33" s="18">
        <v>12</v>
      </c>
      <c r="B33" s="15" t="s">
        <v>42</v>
      </c>
      <c r="C33" s="2">
        <v>15</v>
      </c>
    </row>
    <row r="34" spans="1:3" x14ac:dyDescent="0.3">
      <c r="A34" s="7" t="s">
        <v>120</v>
      </c>
      <c r="B34" s="14" t="s">
        <v>135</v>
      </c>
      <c r="C34" s="7">
        <f>C5+C7</f>
        <v>600</v>
      </c>
    </row>
  </sheetData>
  <mergeCells count="3">
    <mergeCell ref="A1:B1"/>
    <mergeCell ref="A2:C2"/>
    <mergeCell ref="A3:C3"/>
  </mergeCells>
  <pageMargins left="0.39370078740157483" right="0" top="0.39370078740157483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65"/>
  <sheetViews>
    <sheetView workbookViewId="0">
      <selection activeCell="A2" sqref="A2:C2"/>
    </sheetView>
  </sheetViews>
  <sheetFormatPr defaultColWidth="8.85546875" defaultRowHeight="18.75" x14ac:dyDescent="0.3"/>
  <cols>
    <col min="1" max="1" width="6.85546875" style="8" customWidth="1"/>
    <col min="2" max="2" width="57.42578125" style="3" customWidth="1"/>
    <col min="3" max="3" width="37.140625" style="5" customWidth="1"/>
    <col min="4" max="4" width="21.28515625" style="3" customWidth="1"/>
    <col min="5" max="5" width="11.42578125" style="3" customWidth="1"/>
    <col min="6" max="254" width="8.85546875" style="3"/>
    <col min="255" max="255" width="7.28515625" style="3" customWidth="1"/>
    <col min="256" max="256" width="32.28515625" style="3" customWidth="1"/>
    <col min="257" max="257" width="12.140625" style="3" customWidth="1"/>
    <col min="258" max="258" width="18.85546875" style="3" customWidth="1"/>
    <col min="259" max="259" width="14.42578125" style="3" customWidth="1"/>
    <col min="260" max="260" width="21.28515625" style="3" customWidth="1"/>
    <col min="261" max="261" width="11.42578125" style="3" customWidth="1"/>
    <col min="262" max="510" width="8.85546875" style="3"/>
    <col min="511" max="511" width="7.28515625" style="3" customWidth="1"/>
    <col min="512" max="512" width="32.28515625" style="3" customWidth="1"/>
    <col min="513" max="513" width="12.140625" style="3" customWidth="1"/>
    <col min="514" max="514" width="18.85546875" style="3" customWidth="1"/>
    <col min="515" max="515" width="14.42578125" style="3" customWidth="1"/>
    <col min="516" max="516" width="21.28515625" style="3" customWidth="1"/>
    <col min="517" max="517" width="11.42578125" style="3" customWidth="1"/>
    <col min="518" max="766" width="8.85546875" style="3"/>
    <col min="767" max="767" width="7.28515625" style="3" customWidth="1"/>
    <col min="768" max="768" width="32.28515625" style="3" customWidth="1"/>
    <col min="769" max="769" width="12.140625" style="3" customWidth="1"/>
    <col min="770" max="770" width="18.85546875" style="3" customWidth="1"/>
    <col min="771" max="771" width="14.42578125" style="3" customWidth="1"/>
    <col min="772" max="772" width="21.28515625" style="3" customWidth="1"/>
    <col min="773" max="773" width="11.42578125" style="3" customWidth="1"/>
    <col min="774" max="1022" width="8.85546875" style="3"/>
    <col min="1023" max="1023" width="7.28515625" style="3" customWidth="1"/>
    <col min="1024" max="1024" width="32.28515625" style="3" customWidth="1"/>
    <col min="1025" max="1025" width="12.140625" style="3" customWidth="1"/>
    <col min="1026" max="1026" width="18.85546875" style="3" customWidth="1"/>
    <col min="1027" max="1027" width="14.42578125" style="3" customWidth="1"/>
    <col min="1028" max="1028" width="21.28515625" style="3" customWidth="1"/>
    <col min="1029" max="1029" width="11.42578125" style="3" customWidth="1"/>
    <col min="1030" max="1278" width="8.85546875" style="3"/>
    <col min="1279" max="1279" width="7.28515625" style="3" customWidth="1"/>
    <col min="1280" max="1280" width="32.28515625" style="3" customWidth="1"/>
    <col min="1281" max="1281" width="12.140625" style="3" customWidth="1"/>
    <col min="1282" max="1282" width="18.85546875" style="3" customWidth="1"/>
    <col min="1283" max="1283" width="14.42578125" style="3" customWidth="1"/>
    <col min="1284" max="1284" width="21.28515625" style="3" customWidth="1"/>
    <col min="1285" max="1285" width="11.42578125" style="3" customWidth="1"/>
    <col min="1286" max="1534" width="8.85546875" style="3"/>
    <col min="1535" max="1535" width="7.28515625" style="3" customWidth="1"/>
    <col min="1536" max="1536" width="32.28515625" style="3" customWidth="1"/>
    <col min="1537" max="1537" width="12.140625" style="3" customWidth="1"/>
    <col min="1538" max="1538" width="18.85546875" style="3" customWidth="1"/>
    <col min="1539" max="1539" width="14.42578125" style="3" customWidth="1"/>
    <col min="1540" max="1540" width="21.28515625" style="3" customWidth="1"/>
    <col min="1541" max="1541" width="11.42578125" style="3" customWidth="1"/>
    <col min="1542" max="1790" width="8.85546875" style="3"/>
    <col min="1791" max="1791" width="7.28515625" style="3" customWidth="1"/>
    <col min="1792" max="1792" width="32.28515625" style="3" customWidth="1"/>
    <col min="1793" max="1793" width="12.140625" style="3" customWidth="1"/>
    <col min="1794" max="1794" width="18.85546875" style="3" customWidth="1"/>
    <col min="1795" max="1795" width="14.42578125" style="3" customWidth="1"/>
    <col min="1796" max="1796" width="21.28515625" style="3" customWidth="1"/>
    <col min="1797" max="1797" width="11.42578125" style="3" customWidth="1"/>
    <col min="1798" max="2046" width="8.85546875" style="3"/>
    <col min="2047" max="2047" width="7.28515625" style="3" customWidth="1"/>
    <col min="2048" max="2048" width="32.28515625" style="3" customWidth="1"/>
    <col min="2049" max="2049" width="12.140625" style="3" customWidth="1"/>
    <col min="2050" max="2050" width="18.85546875" style="3" customWidth="1"/>
    <col min="2051" max="2051" width="14.42578125" style="3" customWidth="1"/>
    <col min="2052" max="2052" width="21.28515625" style="3" customWidth="1"/>
    <col min="2053" max="2053" width="11.42578125" style="3" customWidth="1"/>
    <col min="2054" max="2302" width="8.85546875" style="3"/>
    <col min="2303" max="2303" width="7.28515625" style="3" customWidth="1"/>
    <col min="2304" max="2304" width="32.28515625" style="3" customWidth="1"/>
    <col min="2305" max="2305" width="12.140625" style="3" customWidth="1"/>
    <col min="2306" max="2306" width="18.85546875" style="3" customWidth="1"/>
    <col min="2307" max="2307" width="14.42578125" style="3" customWidth="1"/>
    <col min="2308" max="2308" width="21.28515625" style="3" customWidth="1"/>
    <col min="2309" max="2309" width="11.42578125" style="3" customWidth="1"/>
    <col min="2310" max="2558" width="8.85546875" style="3"/>
    <col min="2559" max="2559" width="7.28515625" style="3" customWidth="1"/>
    <col min="2560" max="2560" width="32.28515625" style="3" customWidth="1"/>
    <col min="2561" max="2561" width="12.140625" style="3" customWidth="1"/>
    <col min="2562" max="2562" width="18.85546875" style="3" customWidth="1"/>
    <col min="2563" max="2563" width="14.42578125" style="3" customWidth="1"/>
    <col min="2564" max="2564" width="21.28515625" style="3" customWidth="1"/>
    <col min="2565" max="2565" width="11.42578125" style="3" customWidth="1"/>
    <col min="2566" max="2814" width="8.85546875" style="3"/>
    <col min="2815" max="2815" width="7.28515625" style="3" customWidth="1"/>
    <col min="2816" max="2816" width="32.28515625" style="3" customWidth="1"/>
    <col min="2817" max="2817" width="12.140625" style="3" customWidth="1"/>
    <col min="2818" max="2818" width="18.85546875" style="3" customWidth="1"/>
    <col min="2819" max="2819" width="14.42578125" style="3" customWidth="1"/>
    <col min="2820" max="2820" width="21.28515625" style="3" customWidth="1"/>
    <col min="2821" max="2821" width="11.42578125" style="3" customWidth="1"/>
    <col min="2822" max="3070" width="8.85546875" style="3"/>
    <col min="3071" max="3071" width="7.28515625" style="3" customWidth="1"/>
    <col min="3072" max="3072" width="32.28515625" style="3" customWidth="1"/>
    <col min="3073" max="3073" width="12.140625" style="3" customWidth="1"/>
    <col min="3074" max="3074" width="18.85546875" style="3" customWidth="1"/>
    <col min="3075" max="3075" width="14.42578125" style="3" customWidth="1"/>
    <col min="3076" max="3076" width="21.28515625" style="3" customWidth="1"/>
    <col min="3077" max="3077" width="11.42578125" style="3" customWidth="1"/>
    <col min="3078" max="3326" width="8.85546875" style="3"/>
    <col min="3327" max="3327" width="7.28515625" style="3" customWidth="1"/>
    <col min="3328" max="3328" width="32.28515625" style="3" customWidth="1"/>
    <col min="3329" max="3329" width="12.140625" style="3" customWidth="1"/>
    <col min="3330" max="3330" width="18.85546875" style="3" customWidth="1"/>
    <col min="3331" max="3331" width="14.42578125" style="3" customWidth="1"/>
    <col min="3332" max="3332" width="21.28515625" style="3" customWidth="1"/>
    <col min="3333" max="3333" width="11.42578125" style="3" customWidth="1"/>
    <col min="3334" max="3582" width="8.85546875" style="3"/>
    <col min="3583" max="3583" width="7.28515625" style="3" customWidth="1"/>
    <col min="3584" max="3584" width="32.28515625" style="3" customWidth="1"/>
    <col min="3585" max="3585" width="12.140625" style="3" customWidth="1"/>
    <col min="3586" max="3586" width="18.85546875" style="3" customWidth="1"/>
    <col min="3587" max="3587" width="14.42578125" style="3" customWidth="1"/>
    <col min="3588" max="3588" width="21.28515625" style="3" customWidth="1"/>
    <col min="3589" max="3589" width="11.42578125" style="3" customWidth="1"/>
    <col min="3590" max="3838" width="8.85546875" style="3"/>
    <col min="3839" max="3839" width="7.28515625" style="3" customWidth="1"/>
    <col min="3840" max="3840" width="32.28515625" style="3" customWidth="1"/>
    <col min="3841" max="3841" width="12.140625" style="3" customWidth="1"/>
    <col min="3842" max="3842" width="18.85546875" style="3" customWidth="1"/>
    <col min="3843" max="3843" width="14.42578125" style="3" customWidth="1"/>
    <col min="3844" max="3844" width="21.28515625" style="3" customWidth="1"/>
    <col min="3845" max="3845" width="11.42578125" style="3" customWidth="1"/>
    <col min="3846" max="4094" width="8.85546875" style="3"/>
    <col min="4095" max="4095" width="7.28515625" style="3" customWidth="1"/>
    <col min="4096" max="4096" width="32.28515625" style="3" customWidth="1"/>
    <col min="4097" max="4097" width="12.140625" style="3" customWidth="1"/>
    <col min="4098" max="4098" width="18.85546875" style="3" customWidth="1"/>
    <col min="4099" max="4099" width="14.42578125" style="3" customWidth="1"/>
    <col min="4100" max="4100" width="21.28515625" style="3" customWidth="1"/>
    <col min="4101" max="4101" width="11.42578125" style="3" customWidth="1"/>
    <col min="4102" max="4350" width="8.85546875" style="3"/>
    <col min="4351" max="4351" width="7.28515625" style="3" customWidth="1"/>
    <col min="4352" max="4352" width="32.28515625" style="3" customWidth="1"/>
    <col min="4353" max="4353" width="12.140625" style="3" customWidth="1"/>
    <col min="4354" max="4354" width="18.85546875" style="3" customWidth="1"/>
    <col min="4355" max="4355" width="14.42578125" style="3" customWidth="1"/>
    <col min="4356" max="4356" width="21.28515625" style="3" customWidth="1"/>
    <col min="4357" max="4357" width="11.42578125" style="3" customWidth="1"/>
    <col min="4358" max="4606" width="8.85546875" style="3"/>
    <col min="4607" max="4607" width="7.28515625" style="3" customWidth="1"/>
    <col min="4608" max="4608" width="32.28515625" style="3" customWidth="1"/>
    <col min="4609" max="4609" width="12.140625" style="3" customWidth="1"/>
    <col min="4610" max="4610" width="18.85546875" style="3" customWidth="1"/>
    <col min="4611" max="4611" width="14.42578125" style="3" customWidth="1"/>
    <col min="4612" max="4612" width="21.28515625" style="3" customWidth="1"/>
    <col min="4613" max="4613" width="11.42578125" style="3" customWidth="1"/>
    <col min="4614" max="4862" width="8.85546875" style="3"/>
    <col min="4863" max="4863" width="7.28515625" style="3" customWidth="1"/>
    <col min="4864" max="4864" width="32.28515625" style="3" customWidth="1"/>
    <col min="4865" max="4865" width="12.140625" style="3" customWidth="1"/>
    <col min="4866" max="4866" width="18.85546875" style="3" customWidth="1"/>
    <col min="4867" max="4867" width="14.42578125" style="3" customWidth="1"/>
    <col min="4868" max="4868" width="21.28515625" style="3" customWidth="1"/>
    <col min="4869" max="4869" width="11.42578125" style="3" customWidth="1"/>
    <col min="4870" max="5118" width="8.85546875" style="3"/>
    <col min="5119" max="5119" width="7.28515625" style="3" customWidth="1"/>
    <col min="5120" max="5120" width="32.28515625" style="3" customWidth="1"/>
    <col min="5121" max="5121" width="12.140625" style="3" customWidth="1"/>
    <col min="5122" max="5122" width="18.85546875" style="3" customWidth="1"/>
    <col min="5123" max="5123" width="14.42578125" style="3" customWidth="1"/>
    <col min="5124" max="5124" width="21.28515625" style="3" customWidth="1"/>
    <col min="5125" max="5125" width="11.42578125" style="3" customWidth="1"/>
    <col min="5126" max="5374" width="8.85546875" style="3"/>
    <col min="5375" max="5375" width="7.28515625" style="3" customWidth="1"/>
    <col min="5376" max="5376" width="32.28515625" style="3" customWidth="1"/>
    <col min="5377" max="5377" width="12.140625" style="3" customWidth="1"/>
    <col min="5378" max="5378" width="18.85546875" style="3" customWidth="1"/>
    <col min="5379" max="5379" width="14.42578125" style="3" customWidth="1"/>
    <col min="5380" max="5380" width="21.28515625" style="3" customWidth="1"/>
    <col min="5381" max="5381" width="11.42578125" style="3" customWidth="1"/>
    <col min="5382" max="5630" width="8.85546875" style="3"/>
    <col min="5631" max="5631" width="7.28515625" style="3" customWidth="1"/>
    <col min="5632" max="5632" width="32.28515625" style="3" customWidth="1"/>
    <col min="5633" max="5633" width="12.140625" style="3" customWidth="1"/>
    <col min="5634" max="5634" width="18.85546875" style="3" customWidth="1"/>
    <col min="5635" max="5635" width="14.42578125" style="3" customWidth="1"/>
    <col min="5636" max="5636" width="21.28515625" style="3" customWidth="1"/>
    <col min="5637" max="5637" width="11.42578125" style="3" customWidth="1"/>
    <col min="5638" max="5886" width="8.85546875" style="3"/>
    <col min="5887" max="5887" width="7.28515625" style="3" customWidth="1"/>
    <col min="5888" max="5888" width="32.28515625" style="3" customWidth="1"/>
    <col min="5889" max="5889" width="12.140625" style="3" customWidth="1"/>
    <col min="5890" max="5890" width="18.85546875" style="3" customWidth="1"/>
    <col min="5891" max="5891" width="14.42578125" style="3" customWidth="1"/>
    <col min="5892" max="5892" width="21.28515625" style="3" customWidth="1"/>
    <col min="5893" max="5893" width="11.42578125" style="3" customWidth="1"/>
    <col min="5894" max="6142" width="8.85546875" style="3"/>
    <col min="6143" max="6143" width="7.28515625" style="3" customWidth="1"/>
    <col min="6144" max="6144" width="32.28515625" style="3" customWidth="1"/>
    <col min="6145" max="6145" width="12.140625" style="3" customWidth="1"/>
    <col min="6146" max="6146" width="18.85546875" style="3" customWidth="1"/>
    <col min="6147" max="6147" width="14.42578125" style="3" customWidth="1"/>
    <col min="6148" max="6148" width="21.28515625" style="3" customWidth="1"/>
    <col min="6149" max="6149" width="11.42578125" style="3" customWidth="1"/>
    <col min="6150" max="6398" width="8.85546875" style="3"/>
    <col min="6399" max="6399" width="7.28515625" style="3" customWidth="1"/>
    <col min="6400" max="6400" width="32.28515625" style="3" customWidth="1"/>
    <col min="6401" max="6401" width="12.140625" style="3" customWidth="1"/>
    <col min="6402" max="6402" width="18.85546875" style="3" customWidth="1"/>
    <col min="6403" max="6403" width="14.42578125" style="3" customWidth="1"/>
    <col min="6404" max="6404" width="21.28515625" style="3" customWidth="1"/>
    <col min="6405" max="6405" width="11.42578125" style="3" customWidth="1"/>
    <col min="6406" max="6654" width="8.85546875" style="3"/>
    <col min="6655" max="6655" width="7.28515625" style="3" customWidth="1"/>
    <col min="6656" max="6656" width="32.28515625" style="3" customWidth="1"/>
    <col min="6657" max="6657" width="12.140625" style="3" customWidth="1"/>
    <col min="6658" max="6658" width="18.85546875" style="3" customWidth="1"/>
    <col min="6659" max="6659" width="14.42578125" style="3" customWidth="1"/>
    <col min="6660" max="6660" width="21.28515625" style="3" customWidth="1"/>
    <col min="6661" max="6661" width="11.42578125" style="3" customWidth="1"/>
    <col min="6662" max="6910" width="8.85546875" style="3"/>
    <col min="6911" max="6911" width="7.28515625" style="3" customWidth="1"/>
    <col min="6912" max="6912" width="32.28515625" style="3" customWidth="1"/>
    <col min="6913" max="6913" width="12.140625" style="3" customWidth="1"/>
    <col min="6914" max="6914" width="18.85546875" style="3" customWidth="1"/>
    <col min="6915" max="6915" width="14.42578125" style="3" customWidth="1"/>
    <col min="6916" max="6916" width="21.28515625" style="3" customWidth="1"/>
    <col min="6917" max="6917" width="11.42578125" style="3" customWidth="1"/>
    <col min="6918" max="7166" width="8.85546875" style="3"/>
    <col min="7167" max="7167" width="7.28515625" style="3" customWidth="1"/>
    <col min="7168" max="7168" width="32.28515625" style="3" customWidth="1"/>
    <col min="7169" max="7169" width="12.140625" style="3" customWidth="1"/>
    <col min="7170" max="7170" width="18.85546875" style="3" customWidth="1"/>
    <col min="7171" max="7171" width="14.42578125" style="3" customWidth="1"/>
    <col min="7172" max="7172" width="21.28515625" style="3" customWidth="1"/>
    <col min="7173" max="7173" width="11.42578125" style="3" customWidth="1"/>
    <col min="7174" max="7422" width="8.85546875" style="3"/>
    <col min="7423" max="7423" width="7.28515625" style="3" customWidth="1"/>
    <col min="7424" max="7424" width="32.28515625" style="3" customWidth="1"/>
    <col min="7425" max="7425" width="12.140625" style="3" customWidth="1"/>
    <col min="7426" max="7426" width="18.85546875" style="3" customWidth="1"/>
    <col min="7427" max="7427" width="14.42578125" style="3" customWidth="1"/>
    <col min="7428" max="7428" width="21.28515625" style="3" customWidth="1"/>
    <col min="7429" max="7429" width="11.42578125" style="3" customWidth="1"/>
    <col min="7430" max="7678" width="8.85546875" style="3"/>
    <col min="7679" max="7679" width="7.28515625" style="3" customWidth="1"/>
    <col min="7680" max="7680" width="32.28515625" style="3" customWidth="1"/>
    <col min="7681" max="7681" width="12.140625" style="3" customWidth="1"/>
    <col min="7682" max="7682" width="18.85546875" style="3" customWidth="1"/>
    <col min="7683" max="7683" width="14.42578125" style="3" customWidth="1"/>
    <col min="7684" max="7684" width="21.28515625" style="3" customWidth="1"/>
    <col min="7685" max="7685" width="11.42578125" style="3" customWidth="1"/>
    <col min="7686" max="7934" width="8.85546875" style="3"/>
    <col min="7935" max="7935" width="7.28515625" style="3" customWidth="1"/>
    <col min="7936" max="7936" width="32.28515625" style="3" customWidth="1"/>
    <col min="7937" max="7937" width="12.140625" style="3" customWidth="1"/>
    <col min="7938" max="7938" width="18.85546875" style="3" customWidth="1"/>
    <col min="7939" max="7939" width="14.42578125" style="3" customWidth="1"/>
    <col min="7940" max="7940" width="21.28515625" style="3" customWidth="1"/>
    <col min="7941" max="7941" width="11.42578125" style="3" customWidth="1"/>
    <col min="7942" max="8190" width="8.85546875" style="3"/>
    <col min="8191" max="8191" width="7.28515625" style="3" customWidth="1"/>
    <col min="8192" max="8192" width="32.28515625" style="3" customWidth="1"/>
    <col min="8193" max="8193" width="12.140625" style="3" customWidth="1"/>
    <col min="8194" max="8194" width="18.85546875" style="3" customWidth="1"/>
    <col min="8195" max="8195" width="14.42578125" style="3" customWidth="1"/>
    <col min="8196" max="8196" width="21.28515625" style="3" customWidth="1"/>
    <col min="8197" max="8197" width="11.42578125" style="3" customWidth="1"/>
    <col min="8198" max="8446" width="8.85546875" style="3"/>
    <col min="8447" max="8447" width="7.28515625" style="3" customWidth="1"/>
    <col min="8448" max="8448" width="32.28515625" style="3" customWidth="1"/>
    <col min="8449" max="8449" width="12.140625" style="3" customWidth="1"/>
    <col min="8450" max="8450" width="18.85546875" style="3" customWidth="1"/>
    <col min="8451" max="8451" width="14.42578125" style="3" customWidth="1"/>
    <col min="8452" max="8452" width="21.28515625" style="3" customWidth="1"/>
    <col min="8453" max="8453" width="11.42578125" style="3" customWidth="1"/>
    <col min="8454" max="8702" width="8.85546875" style="3"/>
    <col min="8703" max="8703" width="7.28515625" style="3" customWidth="1"/>
    <col min="8704" max="8704" width="32.28515625" style="3" customWidth="1"/>
    <col min="8705" max="8705" width="12.140625" style="3" customWidth="1"/>
    <col min="8706" max="8706" width="18.85546875" style="3" customWidth="1"/>
    <col min="8707" max="8707" width="14.42578125" style="3" customWidth="1"/>
    <col min="8708" max="8708" width="21.28515625" style="3" customWidth="1"/>
    <col min="8709" max="8709" width="11.42578125" style="3" customWidth="1"/>
    <col min="8710" max="8958" width="8.85546875" style="3"/>
    <col min="8959" max="8959" width="7.28515625" style="3" customWidth="1"/>
    <col min="8960" max="8960" width="32.28515625" style="3" customWidth="1"/>
    <col min="8961" max="8961" width="12.140625" style="3" customWidth="1"/>
    <col min="8962" max="8962" width="18.85546875" style="3" customWidth="1"/>
    <col min="8963" max="8963" width="14.42578125" style="3" customWidth="1"/>
    <col min="8964" max="8964" width="21.28515625" style="3" customWidth="1"/>
    <col min="8965" max="8965" width="11.42578125" style="3" customWidth="1"/>
    <col min="8966" max="9214" width="8.85546875" style="3"/>
    <col min="9215" max="9215" width="7.28515625" style="3" customWidth="1"/>
    <col min="9216" max="9216" width="32.28515625" style="3" customWidth="1"/>
    <col min="9217" max="9217" width="12.140625" style="3" customWidth="1"/>
    <col min="9218" max="9218" width="18.85546875" style="3" customWidth="1"/>
    <col min="9219" max="9219" width="14.42578125" style="3" customWidth="1"/>
    <col min="9220" max="9220" width="21.28515625" style="3" customWidth="1"/>
    <col min="9221" max="9221" width="11.42578125" style="3" customWidth="1"/>
    <col min="9222" max="9470" width="8.85546875" style="3"/>
    <col min="9471" max="9471" width="7.28515625" style="3" customWidth="1"/>
    <col min="9472" max="9472" width="32.28515625" style="3" customWidth="1"/>
    <col min="9473" max="9473" width="12.140625" style="3" customWidth="1"/>
    <col min="9474" max="9474" width="18.85546875" style="3" customWidth="1"/>
    <col min="9475" max="9475" width="14.42578125" style="3" customWidth="1"/>
    <col min="9476" max="9476" width="21.28515625" style="3" customWidth="1"/>
    <col min="9477" max="9477" width="11.42578125" style="3" customWidth="1"/>
    <col min="9478" max="9726" width="8.85546875" style="3"/>
    <col min="9727" max="9727" width="7.28515625" style="3" customWidth="1"/>
    <col min="9728" max="9728" width="32.28515625" style="3" customWidth="1"/>
    <col min="9729" max="9729" width="12.140625" style="3" customWidth="1"/>
    <col min="9730" max="9730" width="18.85546875" style="3" customWidth="1"/>
    <col min="9731" max="9731" width="14.42578125" style="3" customWidth="1"/>
    <col min="9732" max="9732" width="21.28515625" style="3" customWidth="1"/>
    <col min="9733" max="9733" width="11.42578125" style="3" customWidth="1"/>
    <col min="9734" max="9982" width="8.85546875" style="3"/>
    <col min="9983" max="9983" width="7.28515625" style="3" customWidth="1"/>
    <col min="9984" max="9984" width="32.28515625" style="3" customWidth="1"/>
    <col min="9985" max="9985" width="12.140625" style="3" customWidth="1"/>
    <col min="9986" max="9986" width="18.85546875" style="3" customWidth="1"/>
    <col min="9987" max="9987" width="14.42578125" style="3" customWidth="1"/>
    <col min="9988" max="9988" width="21.28515625" style="3" customWidth="1"/>
    <col min="9989" max="9989" width="11.42578125" style="3" customWidth="1"/>
    <col min="9990" max="10238" width="8.85546875" style="3"/>
    <col min="10239" max="10239" width="7.28515625" style="3" customWidth="1"/>
    <col min="10240" max="10240" width="32.28515625" style="3" customWidth="1"/>
    <col min="10241" max="10241" width="12.140625" style="3" customWidth="1"/>
    <col min="10242" max="10242" width="18.85546875" style="3" customWidth="1"/>
    <col min="10243" max="10243" width="14.42578125" style="3" customWidth="1"/>
    <col min="10244" max="10244" width="21.28515625" style="3" customWidth="1"/>
    <col min="10245" max="10245" width="11.42578125" style="3" customWidth="1"/>
    <col min="10246" max="10494" width="8.85546875" style="3"/>
    <col min="10495" max="10495" width="7.28515625" style="3" customWidth="1"/>
    <col min="10496" max="10496" width="32.28515625" style="3" customWidth="1"/>
    <col min="10497" max="10497" width="12.140625" style="3" customWidth="1"/>
    <col min="10498" max="10498" width="18.85546875" style="3" customWidth="1"/>
    <col min="10499" max="10499" width="14.42578125" style="3" customWidth="1"/>
    <col min="10500" max="10500" width="21.28515625" style="3" customWidth="1"/>
    <col min="10501" max="10501" width="11.42578125" style="3" customWidth="1"/>
    <col min="10502" max="10750" width="8.85546875" style="3"/>
    <col min="10751" max="10751" width="7.28515625" style="3" customWidth="1"/>
    <col min="10752" max="10752" width="32.28515625" style="3" customWidth="1"/>
    <col min="10753" max="10753" width="12.140625" style="3" customWidth="1"/>
    <col min="10754" max="10754" width="18.85546875" style="3" customWidth="1"/>
    <col min="10755" max="10755" width="14.42578125" style="3" customWidth="1"/>
    <col min="10756" max="10756" width="21.28515625" style="3" customWidth="1"/>
    <col min="10757" max="10757" width="11.42578125" style="3" customWidth="1"/>
    <col min="10758" max="11006" width="8.85546875" style="3"/>
    <col min="11007" max="11007" width="7.28515625" style="3" customWidth="1"/>
    <col min="11008" max="11008" width="32.28515625" style="3" customWidth="1"/>
    <col min="11009" max="11009" width="12.140625" style="3" customWidth="1"/>
    <col min="11010" max="11010" width="18.85546875" style="3" customWidth="1"/>
    <col min="11011" max="11011" width="14.42578125" style="3" customWidth="1"/>
    <col min="11012" max="11012" width="21.28515625" style="3" customWidth="1"/>
    <col min="11013" max="11013" width="11.42578125" style="3" customWidth="1"/>
    <col min="11014" max="11262" width="8.85546875" style="3"/>
    <col min="11263" max="11263" width="7.28515625" style="3" customWidth="1"/>
    <col min="11264" max="11264" width="32.28515625" style="3" customWidth="1"/>
    <col min="11265" max="11265" width="12.140625" style="3" customWidth="1"/>
    <col min="11266" max="11266" width="18.85546875" style="3" customWidth="1"/>
    <col min="11267" max="11267" width="14.42578125" style="3" customWidth="1"/>
    <col min="11268" max="11268" width="21.28515625" style="3" customWidth="1"/>
    <col min="11269" max="11269" width="11.42578125" style="3" customWidth="1"/>
    <col min="11270" max="11518" width="8.85546875" style="3"/>
    <col min="11519" max="11519" width="7.28515625" style="3" customWidth="1"/>
    <col min="11520" max="11520" width="32.28515625" style="3" customWidth="1"/>
    <col min="11521" max="11521" width="12.140625" style="3" customWidth="1"/>
    <col min="11522" max="11522" width="18.85546875" style="3" customWidth="1"/>
    <col min="11523" max="11523" width="14.42578125" style="3" customWidth="1"/>
    <col min="11524" max="11524" width="21.28515625" style="3" customWidth="1"/>
    <col min="11525" max="11525" width="11.42578125" style="3" customWidth="1"/>
    <col min="11526" max="11774" width="8.85546875" style="3"/>
    <col min="11775" max="11775" width="7.28515625" style="3" customWidth="1"/>
    <col min="11776" max="11776" width="32.28515625" style="3" customWidth="1"/>
    <col min="11777" max="11777" width="12.140625" style="3" customWidth="1"/>
    <col min="11778" max="11778" width="18.85546875" style="3" customWidth="1"/>
    <col min="11779" max="11779" width="14.42578125" style="3" customWidth="1"/>
    <col min="11780" max="11780" width="21.28515625" style="3" customWidth="1"/>
    <col min="11781" max="11781" width="11.42578125" style="3" customWidth="1"/>
    <col min="11782" max="12030" width="8.85546875" style="3"/>
    <col min="12031" max="12031" width="7.28515625" style="3" customWidth="1"/>
    <col min="12032" max="12032" width="32.28515625" style="3" customWidth="1"/>
    <col min="12033" max="12033" width="12.140625" style="3" customWidth="1"/>
    <col min="12034" max="12034" width="18.85546875" style="3" customWidth="1"/>
    <col min="12035" max="12035" width="14.42578125" style="3" customWidth="1"/>
    <col min="12036" max="12036" width="21.28515625" style="3" customWidth="1"/>
    <col min="12037" max="12037" width="11.42578125" style="3" customWidth="1"/>
    <col min="12038" max="12286" width="8.85546875" style="3"/>
    <col min="12287" max="12287" width="7.28515625" style="3" customWidth="1"/>
    <col min="12288" max="12288" width="32.28515625" style="3" customWidth="1"/>
    <col min="12289" max="12289" width="12.140625" style="3" customWidth="1"/>
    <col min="12290" max="12290" width="18.85546875" style="3" customWidth="1"/>
    <col min="12291" max="12291" width="14.42578125" style="3" customWidth="1"/>
    <col min="12292" max="12292" width="21.28515625" style="3" customWidth="1"/>
    <col min="12293" max="12293" width="11.42578125" style="3" customWidth="1"/>
    <col min="12294" max="12542" width="8.85546875" style="3"/>
    <col min="12543" max="12543" width="7.28515625" style="3" customWidth="1"/>
    <col min="12544" max="12544" width="32.28515625" style="3" customWidth="1"/>
    <col min="12545" max="12545" width="12.140625" style="3" customWidth="1"/>
    <col min="12546" max="12546" width="18.85546875" style="3" customWidth="1"/>
    <col min="12547" max="12547" width="14.42578125" style="3" customWidth="1"/>
    <col min="12548" max="12548" width="21.28515625" style="3" customWidth="1"/>
    <col min="12549" max="12549" width="11.42578125" style="3" customWidth="1"/>
    <col min="12550" max="12798" width="8.85546875" style="3"/>
    <col min="12799" max="12799" width="7.28515625" style="3" customWidth="1"/>
    <col min="12800" max="12800" width="32.28515625" style="3" customWidth="1"/>
    <col min="12801" max="12801" width="12.140625" style="3" customWidth="1"/>
    <col min="12802" max="12802" width="18.85546875" style="3" customWidth="1"/>
    <col min="12803" max="12803" width="14.42578125" style="3" customWidth="1"/>
    <col min="12804" max="12804" width="21.28515625" style="3" customWidth="1"/>
    <col min="12805" max="12805" width="11.42578125" style="3" customWidth="1"/>
    <col min="12806" max="13054" width="8.85546875" style="3"/>
    <col min="13055" max="13055" width="7.28515625" style="3" customWidth="1"/>
    <col min="13056" max="13056" width="32.28515625" style="3" customWidth="1"/>
    <col min="13057" max="13057" width="12.140625" style="3" customWidth="1"/>
    <col min="13058" max="13058" width="18.85546875" style="3" customWidth="1"/>
    <col min="13059" max="13059" width="14.42578125" style="3" customWidth="1"/>
    <col min="13060" max="13060" width="21.28515625" style="3" customWidth="1"/>
    <col min="13061" max="13061" width="11.42578125" style="3" customWidth="1"/>
    <col min="13062" max="13310" width="8.85546875" style="3"/>
    <col min="13311" max="13311" width="7.28515625" style="3" customWidth="1"/>
    <col min="13312" max="13312" width="32.28515625" style="3" customWidth="1"/>
    <col min="13313" max="13313" width="12.140625" style="3" customWidth="1"/>
    <col min="13314" max="13314" width="18.85546875" style="3" customWidth="1"/>
    <col min="13315" max="13315" width="14.42578125" style="3" customWidth="1"/>
    <col min="13316" max="13316" width="21.28515625" style="3" customWidth="1"/>
    <col min="13317" max="13317" width="11.42578125" style="3" customWidth="1"/>
    <col min="13318" max="13566" width="8.85546875" style="3"/>
    <col min="13567" max="13567" width="7.28515625" style="3" customWidth="1"/>
    <col min="13568" max="13568" width="32.28515625" style="3" customWidth="1"/>
    <col min="13569" max="13569" width="12.140625" style="3" customWidth="1"/>
    <col min="13570" max="13570" width="18.85546875" style="3" customWidth="1"/>
    <col min="13571" max="13571" width="14.42578125" style="3" customWidth="1"/>
    <col min="13572" max="13572" width="21.28515625" style="3" customWidth="1"/>
    <col min="13573" max="13573" width="11.42578125" style="3" customWidth="1"/>
    <col min="13574" max="13822" width="8.85546875" style="3"/>
    <col min="13823" max="13823" width="7.28515625" style="3" customWidth="1"/>
    <col min="13824" max="13824" width="32.28515625" style="3" customWidth="1"/>
    <col min="13825" max="13825" width="12.140625" style="3" customWidth="1"/>
    <col min="13826" max="13826" width="18.85546875" style="3" customWidth="1"/>
    <col min="13827" max="13827" width="14.42578125" style="3" customWidth="1"/>
    <col min="13828" max="13828" width="21.28515625" style="3" customWidth="1"/>
    <col min="13829" max="13829" width="11.42578125" style="3" customWidth="1"/>
    <col min="13830" max="14078" width="8.85546875" style="3"/>
    <col min="14079" max="14079" width="7.28515625" style="3" customWidth="1"/>
    <col min="14080" max="14080" width="32.28515625" style="3" customWidth="1"/>
    <col min="14081" max="14081" width="12.140625" style="3" customWidth="1"/>
    <col min="14082" max="14082" width="18.85546875" style="3" customWidth="1"/>
    <col min="14083" max="14083" width="14.42578125" style="3" customWidth="1"/>
    <col min="14084" max="14084" width="21.28515625" style="3" customWidth="1"/>
    <col min="14085" max="14085" width="11.42578125" style="3" customWidth="1"/>
    <col min="14086" max="14334" width="8.85546875" style="3"/>
    <col min="14335" max="14335" width="7.28515625" style="3" customWidth="1"/>
    <col min="14336" max="14336" width="32.28515625" style="3" customWidth="1"/>
    <col min="14337" max="14337" width="12.140625" style="3" customWidth="1"/>
    <col min="14338" max="14338" width="18.85546875" style="3" customWidth="1"/>
    <col min="14339" max="14339" width="14.42578125" style="3" customWidth="1"/>
    <col min="14340" max="14340" width="21.28515625" style="3" customWidth="1"/>
    <col min="14341" max="14341" width="11.42578125" style="3" customWidth="1"/>
    <col min="14342" max="14590" width="8.85546875" style="3"/>
    <col min="14591" max="14591" width="7.28515625" style="3" customWidth="1"/>
    <col min="14592" max="14592" width="32.28515625" style="3" customWidth="1"/>
    <col min="14593" max="14593" width="12.140625" style="3" customWidth="1"/>
    <col min="14594" max="14594" width="18.85546875" style="3" customWidth="1"/>
    <col min="14595" max="14595" width="14.42578125" style="3" customWidth="1"/>
    <col min="14596" max="14596" width="21.28515625" style="3" customWidth="1"/>
    <col min="14597" max="14597" width="11.42578125" style="3" customWidth="1"/>
    <col min="14598" max="14846" width="8.85546875" style="3"/>
    <col min="14847" max="14847" width="7.28515625" style="3" customWidth="1"/>
    <col min="14848" max="14848" width="32.28515625" style="3" customWidth="1"/>
    <col min="14849" max="14849" width="12.140625" style="3" customWidth="1"/>
    <col min="14850" max="14850" width="18.85546875" style="3" customWidth="1"/>
    <col min="14851" max="14851" width="14.42578125" style="3" customWidth="1"/>
    <col min="14852" max="14852" width="21.28515625" style="3" customWidth="1"/>
    <col min="14853" max="14853" width="11.42578125" style="3" customWidth="1"/>
    <col min="14854" max="15102" width="8.85546875" style="3"/>
    <col min="15103" max="15103" width="7.28515625" style="3" customWidth="1"/>
    <col min="15104" max="15104" width="32.28515625" style="3" customWidth="1"/>
    <col min="15105" max="15105" width="12.140625" style="3" customWidth="1"/>
    <col min="15106" max="15106" width="18.85546875" style="3" customWidth="1"/>
    <col min="15107" max="15107" width="14.42578125" style="3" customWidth="1"/>
    <col min="15108" max="15108" width="21.28515625" style="3" customWidth="1"/>
    <col min="15109" max="15109" width="11.42578125" style="3" customWidth="1"/>
    <col min="15110" max="15358" width="8.85546875" style="3"/>
    <col min="15359" max="15359" width="7.28515625" style="3" customWidth="1"/>
    <col min="15360" max="15360" width="32.28515625" style="3" customWidth="1"/>
    <col min="15361" max="15361" width="12.140625" style="3" customWidth="1"/>
    <col min="15362" max="15362" width="18.85546875" style="3" customWidth="1"/>
    <col min="15363" max="15363" width="14.42578125" style="3" customWidth="1"/>
    <col min="15364" max="15364" width="21.28515625" style="3" customWidth="1"/>
    <col min="15365" max="15365" width="11.42578125" style="3" customWidth="1"/>
    <col min="15366" max="15614" width="8.85546875" style="3"/>
    <col min="15615" max="15615" width="7.28515625" style="3" customWidth="1"/>
    <col min="15616" max="15616" width="32.28515625" style="3" customWidth="1"/>
    <col min="15617" max="15617" width="12.140625" style="3" customWidth="1"/>
    <col min="15618" max="15618" width="18.85546875" style="3" customWidth="1"/>
    <col min="15619" max="15619" width="14.42578125" style="3" customWidth="1"/>
    <col min="15620" max="15620" width="21.28515625" style="3" customWidth="1"/>
    <col min="15621" max="15621" width="11.42578125" style="3" customWidth="1"/>
    <col min="15622" max="15870" width="8.85546875" style="3"/>
    <col min="15871" max="15871" width="7.28515625" style="3" customWidth="1"/>
    <col min="15872" max="15872" width="32.28515625" style="3" customWidth="1"/>
    <col min="15873" max="15873" width="12.140625" style="3" customWidth="1"/>
    <col min="15874" max="15874" width="18.85546875" style="3" customWidth="1"/>
    <col min="15875" max="15875" width="14.42578125" style="3" customWidth="1"/>
    <col min="15876" max="15876" width="21.28515625" style="3" customWidth="1"/>
    <col min="15877" max="15877" width="11.42578125" style="3" customWidth="1"/>
    <col min="15878" max="16126" width="8.85546875" style="3"/>
    <col min="16127" max="16127" width="7.28515625" style="3" customWidth="1"/>
    <col min="16128" max="16128" width="32.28515625" style="3" customWidth="1"/>
    <col min="16129" max="16129" width="12.140625" style="3" customWidth="1"/>
    <col min="16130" max="16130" width="18.85546875" style="3" customWidth="1"/>
    <col min="16131" max="16131" width="14.42578125" style="3" customWidth="1"/>
    <col min="16132" max="16132" width="21.28515625" style="3" customWidth="1"/>
    <col min="16133" max="16133" width="11.42578125" style="3" customWidth="1"/>
    <col min="16134" max="16382" width="8.85546875" style="3"/>
    <col min="16383" max="16384" width="8.85546875" style="3" customWidth="1"/>
  </cols>
  <sheetData>
    <row r="1" spans="1:3" s="11" customFormat="1" ht="53.1" customHeight="1" x14ac:dyDescent="0.25">
      <c r="A1" s="51" t="s">
        <v>136</v>
      </c>
      <c r="B1" s="52"/>
      <c r="C1" s="43" t="s">
        <v>129</v>
      </c>
    </row>
    <row r="2" spans="1:3" ht="78" customHeight="1" x14ac:dyDescent="0.3">
      <c r="A2" s="48" t="s">
        <v>173</v>
      </c>
      <c r="B2" s="48"/>
      <c r="C2" s="48"/>
    </row>
    <row r="3" spans="1:3" ht="12.75" customHeight="1" x14ac:dyDescent="0.3">
      <c r="A3" s="54"/>
      <c r="B3" s="55"/>
      <c r="C3" s="55"/>
    </row>
    <row r="4" spans="1:3" ht="35.25" customHeight="1" x14ac:dyDescent="0.3">
      <c r="A4" s="24" t="s">
        <v>0</v>
      </c>
      <c r="B4" s="24" t="s">
        <v>137</v>
      </c>
      <c r="C4" s="24" t="s">
        <v>128</v>
      </c>
    </row>
    <row r="5" spans="1:3" s="4" customFormat="1" x14ac:dyDescent="0.25">
      <c r="A5" s="24" t="s">
        <v>1</v>
      </c>
      <c r="B5" s="39" t="s">
        <v>131</v>
      </c>
      <c r="C5" s="24">
        <f>SUM(C6:C9)</f>
        <v>178</v>
      </c>
    </row>
    <row r="6" spans="1:3" s="4" customFormat="1" x14ac:dyDescent="0.25">
      <c r="A6" s="30">
        <v>1</v>
      </c>
      <c r="B6" s="40" t="s">
        <v>125</v>
      </c>
      <c r="C6" s="30">
        <v>30</v>
      </c>
    </row>
    <row r="7" spans="1:3" s="4" customFormat="1" x14ac:dyDescent="0.25">
      <c r="A7" s="30">
        <v>2</v>
      </c>
      <c r="B7" s="40" t="s">
        <v>166</v>
      </c>
      <c r="C7" s="30">
        <v>47</v>
      </c>
    </row>
    <row r="8" spans="1:3" s="19" customFormat="1" ht="23.1" customHeight="1" x14ac:dyDescent="0.25">
      <c r="A8" s="30">
        <v>3</v>
      </c>
      <c r="B8" s="40" t="s">
        <v>133</v>
      </c>
      <c r="C8" s="30">
        <v>62</v>
      </c>
    </row>
    <row r="9" spans="1:3" s="4" customFormat="1" x14ac:dyDescent="0.25">
      <c r="A9" s="30">
        <v>4</v>
      </c>
      <c r="B9" s="40" t="s">
        <v>126</v>
      </c>
      <c r="C9" s="30">
        <v>39</v>
      </c>
    </row>
    <row r="10" spans="1:3" s="4" customFormat="1" x14ac:dyDescent="0.25">
      <c r="A10" s="24" t="s">
        <v>2</v>
      </c>
      <c r="B10" s="39" t="s">
        <v>138</v>
      </c>
      <c r="C10" s="24">
        <f>C11+C20+C32+C42+C53</f>
        <v>1379</v>
      </c>
    </row>
    <row r="11" spans="1:3" ht="18" customHeight="1" x14ac:dyDescent="0.3">
      <c r="A11" s="24">
        <v>1</v>
      </c>
      <c r="B11" s="39" t="s">
        <v>44</v>
      </c>
      <c r="C11" s="24">
        <f xml:space="preserve"> SUM(C12:C19)</f>
        <v>143</v>
      </c>
    </row>
    <row r="12" spans="1:3" x14ac:dyDescent="0.3">
      <c r="A12" s="28">
        <v>1</v>
      </c>
      <c r="B12" s="40" t="s">
        <v>17</v>
      </c>
      <c r="C12" s="32">
        <v>11</v>
      </c>
    </row>
    <row r="13" spans="1:3" x14ac:dyDescent="0.3">
      <c r="A13" s="28">
        <v>2</v>
      </c>
      <c r="B13" s="40" t="s">
        <v>18</v>
      </c>
      <c r="C13" s="32">
        <v>14</v>
      </c>
    </row>
    <row r="14" spans="1:3" x14ac:dyDescent="0.3">
      <c r="A14" s="28">
        <v>3</v>
      </c>
      <c r="B14" s="40" t="s">
        <v>45</v>
      </c>
      <c r="C14" s="32">
        <v>18</v>
      </c>
    </row>
    <row r="15" spans="1:3" x14ac:dyDescent="0.3">
      <c r="A15" s="28">
        <v>4</v>
      </c>
      <c r="B15" s="40" t="s">
        <v>46</v>
      </c>
      <c r="C15" s="32">
        <v>9</v>
      </c>
    </row>
    <row r="16" spans="1:3" x14ac:dyDescent="0.3">
      <c r="A16" s="28">
        <v>5</v>
      </c>
      <c r="B16" s="40" t="s">
        <v>152</v>
      </c>
      <c r="C16" s="32">
        <v>31</v>
      </c>
    </row>
    <row r="17" spans="1:3" x14ac:dyDescent="0.3">
      <c r="A17" s="28">
        <v>6</v>
      </c>
      <c r="B17" s="40" t="s">
        <v>153</v>
      </c>
      <c r="C17" s="32">
        <v>26</v>
      </c>
    </row>
    <row r="18" spans="1:3" x14ac:dyDescent="0.3">
      <c r="A18" s="28">
        <v>7</v>
      </c>
      <c r="B18" s="40" t="s">
        <v>154</v>
      </c>
      <c r="C18" s="32">
        <v>20</v>
      </c>
    </row>
    <row r="19" spans="1:3" x14ac:dyDescent="0.3">
      <c r="A19" s="28">
        <v>8</v>
      </c>
      <c r="B19" s="40" t="s">
        <v>155</v>
      </c>
      <c r="C19" s="32">
        <v>14</v>
      </c>
    </row>
    <row r="20" spans="1:3" x14ac:dyDescent="0.3">
      <c r="A20" s="24">
        <v>2</v>
      </c>
      <c r="B20" s="39" t="s">
        <v>47</v>
      </c>
      <c r="C20" s="24">
        <f xml:space="preserve"> SUM(C21:C31)</f>
        <v>534</v>
      </c>
    </row>
    <row r="21" spans="1:3" x14ac:dyDescent="0.3">
      <c r="A21" s="28">
        <v>1</v>
      </c>
      <c r="B21" s="40" t="s">
        <v>48</v>
      </c>
      <c r="C21" s="30">
        <v>75</v>
      </c>
    </row>
    <row r="22" spans="1:3" x14ac:dyDescent="0.3">
      <c r="A22" s="28">
        <v>2</v>
      </c>
      <c r="B22" s="40" t="s">
        <v>49</v>
      </c>
      <c r="C22" s="30">
        <v>69</v>
      </c>
    </row>
    <row r="23" spans="1:3" x14ac:dyDescent="0.3">
      <c r="A23" s="28">
        <v>3</v>
      </c>
      <c r="B23" s="40" t="s">
        <v>50</v>
      </c>
      <c r="C23" s="30">
        <v>66</v>
      </c>
    </row>
    <row r="24" spans="1:3" x14ac:dyDescent="0.3">
      <c r="A24" s="28">
        <v>4</v>
      </c>
      <c r="B24" s="40" t="s">
        <v>51</v>
      </c>
      <c r="C24" s="30">
        <v>50</v>
      </c>
    </row>
    <row r="25" spans="1:3" x14ac:dyDescent="0.3">
      <c r="A25" s="28">
        <v>5</v>
      </c>
      <c r="B25" s="40" t="s">
        <v>52</v>
      </c>
      <c r="C25" s="30">
        <v>76</v>
      </c>
    </row>
    <row r="26" spans="1:3" x14ac:dyDescent="0.3">
      <c r="A26" s="28">
        <v>6</v>
      </c>
      <c r="B26" s="40" t="s">
        <v>53</v>
      </c>
      <c r="C26" s="30">
        <v>85</v>
      </c>
    </row>
    <row r="27" spans="1:3" s="8" customFormat="1" ht="21" customHeight="1" x14ac:dyDescent="0.25">
      <c r="A27" s="28">
        <v>7</v>
      </c>
      <c r="B27" s="40" t="s">
        <v>54</v>
      </c>
      <c r="C27" s="30">
        <v>27</v>
      </c>
    </row>
    <row r="28" spans="1:3" ht="21" customHeight="1" x14ac:dyDescent="0.3">
      <c r="A28" s="28">
        <v>8</v>
      </c>
      <c r="B28" s="40" t="s">
        <v>55</v>
      </c>
      <c r="C28" s="30">
        <v>28</v>
      </c>
    </row>
    <row r="29" spans="1:3" ht="21" customHeight="1" x14ac:dyDescent="0.3">
      <c r="A29" s="28">
        <v>9</v>
      </c>
      <c r="B29" s="40" t="s">
        <v>162</v>
      </c>
      <c r="C29" s="30">
        <v>29</v>
      </c>
    </row>
    <row r="30" spans="1:3" ht="21" customHeight="1" x14ac:dyDescent="0.3">
      <c r="A30" s="28">
        <v>10</v>
      </c>
      <c r="B30" s="40" t="s">
        <v>17</v>
      </c>
      <c r="C30" s="30">
        <v>14</v>
      </c>
    </row>
    <row r="31" spans="1:3" ht="21" customHeight="1" x14ac:dyDescent="0.3">
      <c r="A31" s="28">
        <v>11</v>
      </c>
      <c r="B31" s="40" t="s">
        <v>18</v>
      </c>
      <c r="C31" s="30">
        <v>15</v>
      </c>
    </row>
    <row r="32" spans="1:3" ht="21" customHeight="1" x14ac:dyDescent="0.3">
      <c r="A32" s="24">
        <v>3</v>
      </c>
      <c r="B32" s="39" t="s">
        <v>64</v>
      </c>
      <c r="C32" s="24">
        <f xml:space="preserve"> SUM(C33:C41)</f>
        <v>194</v>
      </c>
    </row>
    <row r="33" spans="1:3" x14ac:dyDescent="0.3">
      <c r="A33" s="28">
        <v>1</v>
      </c>
      <c r="B33" s="40" t="s">
        <v>48</v>
      </c>
      <c r="C33" s="30">
        <v>32</v>
      </c>
    </row>
    <row r="34" spans="1:3" x14ac:dyDescent="0.3">
      <c r="A34" s="28">
        <v>2</v>
      </c>
      <c r="B34" s="40" t="s">
        <v>49</v>
      </c>
      <c r="C34" s="30">
        <v>33</v>
      </c>
    </row>
    <row r="35" spans="1:3" x14ac:dyDescent="0.3">
      <c r="A35" s="28">
        <v>3</v>
      </c>
      <c r="B35" s="40" t="s">
        <v>50</v>
      </c>
      <c r="C35" s="30">
        <v>52</v>
      </c>
    </row>
    <row r="36" spans="1:3" x14ac:dyDescent="0.3">
      <c r="A36" s="28">
        <v>4</v>
      </c>
      <c r="B36" s="40" t="s">
        <v>51</v>
      </c>
      <c r="C36" s="30">
        <v>14</v>
      </c>
    </row>
    <row r="37" spans="1:3" x14ac:dyDescent="0.3">
      <c r="A37" s="28">
        <v>5</v>
      </c>
      <c r="B37" s="40" t="s">
        <v>18</v>
      </c>
      <c r="C37" s="30">
        <v>15</v>
      </c>
    </row>
    <row r="38" spans="1:3" x14ac:dyDescent="0.3">
      <c r="A38" s="28">
        <v>6</v>
      </c>
      <c r="B38" s="40" t="s">
        <v>17</v>
      </c>
      <c r="C38" s="30">
        <v>8</v>
      </c>
    </row>
    <row r="39" spans="1:3" x14ac:dyDescent="0.3">
      <c r="A39" s="28">
        <v>7</v>
      </c>
      <c r="B39" s="40" t="s">
        <v>161</v>
      </c>
      <c r="C39" s="30">
        <v>4</v>
      </c>
    </row>
    <row r="40" spans="1:3" x14ac:dyDescent="0.3">
      <c r="A40" s="28">
        <v>8</v>
      </c>
      <c r="B40" s="40" t="s">
        <v>66</v>
      </c>
      <c r="C40" s="30">
        <v>11</v>
      </c>
    </row>
    <row r="41" spans="1:3" x14ac:dyDescent="0.3">
      <c r="A41" s="28">
        <v>9</v>
      </c>
      <c r="B41" s="40" t="s">
        <v>165</v>
      </c>
      <c r="C41" s="30">
        <v>25</v>
      </c>
    </row>
    <row r="42" spans="1:3" x14ac:dyDescent="0.3">
      <c r="A42" s="24">
        <v>4</v>
      </c>
      <c r="B42" s="39" t="s">
        <v>67</v>
      </c>
      <c r="C42" s="24">
        <v>307</v>
      </c>
    </row>
    <row r="43" spans="1:3" x14ac:dyDescent="0.3">
      <c r="A43" s="28">
        <v>1</v>
      </c>
      <c r="B43" s="44" t="s">
        <v>156</v>
      </c>
      <c r="C43" s="32">
        <v>31</v>
      </c>
    </row>
    <row r="44" spans="1:3" x14ac:dyDescent="0.3">
      <c r="A44" s="28">
        <v>2</v>
      </c>
      <c r="B44" s="44" t="s">
        <v>157</v>
      </c>
      <c r="C44" s="32">
        <v>26</v>
      </c>
    </row>
    <row r="45" spans="1:3" x14ac:dyDescent="0.3">
      <c r="A45" s="28">
        <v>3</v>
      </c>
      <c r="B45" s="44" t="s">
        <v>158</v>
      </c>
      <c r="C45" s="32">
        <v>34</v>
      </c>
    </row>
    <row r="46" spans="1:3" x14ac:dyDescent="0.3">
      <c r="A46" s="28">
        <v>4</v>
      </c>
      <c r="B46" s="44" t="s">
        <v>159</v>
      </c>
      <c r="C46" s="32">
        <v>71</v>
      </c>
    </row>
    <row r="47" spans="1:3" x14ac:dyDescent="0.3">
      <c r="A47" s="28">
        <v>5</v>
      </c>
      <c r="B47" s="44" t="s">
        <v>160</v>
      </c>
      <c r="C47" s="32">
        <v>74</v>
      </c>
    </row>
    <row r="48" spans="1:3" x14ac:dyDescent="0.3">
      <c r="A48" s="28">
        <v>6</v>
      </c>
      <c r="B48" s="44" t="s">
        <v>16</v>
      </c>
      <c r="C48" s="32">
        <v>13</v>
      </c>
    </row>
    <row r="49" spans="1:3" x14ac:dyDescent="0.3">
      <c r="A49" s="28">
        <v>7</v>
      </c>
      <c r="B49" s="44" t="s">
        <v>68</v>
      </c>
      <c r="C49" s="32">
        <v>13</v>
      </c>
    </row>
    <row r="50" spans="1:3" x14ac:dyDescent="0.3">
      <c r="A50" s="28">
        <v>8</v>
      </c>
      <c r="B50" s="44" t="s">
        <v>163</v>
      </c>
      <c r="C50" s="32">
        <v>21</v>
      </c>
    </row>
    <row r="51" spans="1:3" x14ac:dyDescent="0.3">
      <c r="A51" s="28">
        <v>9</v>
      </c>
      <c r="B51" s="44" t="s">
        <v>9</v>
      </c>
      <c r="C51" s="32">
        <v>14</v>
      </c>
    </row>
    <row r="52" spans="1:3" x14ac:dyDescent="0.3">
      <c r="A52" s="28">
        <v>10</v>
      </c>
      <c r="B52" s="44" t="s">
        <v>17</v>
      </c>
      <c r="C52" s="32">
        <v>10</v>
      </c>
    </row>
    <row r="53" spans="1:3" x14ac:dyDescent="0.3">
      <c r="A53" s="24">
        <v>5</v>
      </c>
      <c r="B53" s="39" t="s">
        <v>69</v>
      </c>
      <c r="C53" s="24">
        <f xml:space="preserve"> SUM(C54:C64)</f>
        <v>201</v>
      </c>
    </row>
    <row r="54" spans="1:3" x14ac:dyDescent="0.3">
      <c r="A54" s="28">
        <v>1</v>
      </c>
      <c r="B54" s="40" t="s">
        <v>70</v>
      </c>
      <c r="C54" s="30">
        <v>32</v>
      </c>
    </row>
    <row r="55" spans="1:3" x14ac:dyDescent="0.3">
      <c r="A55" s="28">
        <v>2</v>
      </c>
      <c r="B55" s="40" t="s">
        <v>71</v>
      </c>
      <c r="C55" s="30">
        <v>12</v>
      </c>
    </row>
    <row r="56" spans="1:3" x14ac:dyDescent="0.3">
      <c r="A56" s="28">
        <v>3</v>
      </c>
      <c r="B56" s="40" t="s">
        <v>72</v>
      </c>
      <c r="C56" s="30">
        <v>28</v>
      </c>
    </row>
    <row r="57" spans="1:3" x14ac:dyDescent="0.3">
      <c r="A57" s="28">
        <v>4</v>
      </c>
      <c r="B57" s="40" t="s">
        <v>73</v>
      </c>
      <c r="C57" s="30">
        <v>20</v>
      </c>
    </row>
    <row r="58" spans="1:3" x14ac:dyDescent="0.3">
      <c r="A58" s="28">
        <v>5</v>
      </c>
      <c r="B58" s="40" t="s">
        <v>74</v>
      </c>
      <c r="C58" s="30">
        <v>17</v>
      </c>
    </row>
    <row r="59" spans="1:3" x14ac:dyDescent="0.3">
      <c r="A59" s="28">
        <v>6</v>
      </c>
      <c r="B59" s="40" t="s">
        <v>75</v>
      </c>
      <c r="C59" s="30">
        <v>21</v>
      </c>
    </row>
    <row r="60" spans="1:3" x14ac:dyDescent="0.3">
      <c r="A60" s="28">
        <v>7</v>
      </c>
      <c r="B60" s="40" t="s">
        <v>62</v>
      </c>
      <c r="C60" s="30">
        <v>15</v>
      </c>
    </row>
    <row r="61" spans="1:3" x14ac:dyDescent="0.3">
      <c r="A61" s="28">
        <v>8</v>
      </c>
      <c r="B61" s="40" t="s">
        <v>8</v>
      </c>
      <c r="C61" s="30">
        <v>12</v>
      </c>
    </row>
    <row r="62" spans="1:3" x14ac:dyDescent="0.3">
      <c r="A62" s="28">
        <v>9</v>
      </c>
      <c r="B62" s="40" t="s">
        <v>164</v>
      </c>
      <c r="C62" s="30">
        <v>20</v>
      </c>
    </row>
    <row r="63" spans="1:3" x14ac:dyDescent="0.3">
      <c r="A63" s="28">
        <v>10</v>
      </c>
      <c r="B63" s="40" t="s">
        <v>17</v>
      </c>
      <c r="C63" s="30">
        <v>9</v>
      </c>
    </row>
    <row r="64" spans="1:3" x14ac:dyDescent="0.3">
      <c r="A64" s="28">
        <v>11</v>
      </c>
      <c r="B64" s="40" t="s">
        <v>18</v>
      </c>
      <c r="C64" s="30">
        <v>15</v>
      </c>
    </row>
    <row r="65" spans="1:3" s="17" customFormat="1" x14ac:dyDescent="0.25">
      <c r="A65" s="33" t="s">
        <v>120</v>
      </c>
      <c r="B65" s="33" t="s">
        <v>134</v>
      </c>
      <c r="C65" s="33">
        <f>C5+C10</f>
        <v>1557</v>
      </c>
    </row>
  </sheetData>
  <mergeCells count="3">
    <mergeCell ref="A1:B1"/>
    <mergeCell ref="A2:C2"/>
    <mergeCell ref="A3:C3"/>
  </mergeCells>
  <pageMargins left="0.5" right="0.5" top="0.5" bottom="0.5" header="0" footer="0.31496062992126"/>
  <pageSetup paperSize="9" scale="9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6"/>
  <sheetViews>
    <sheetView workbookViewId="0">
      <selection activeCell="A2" sqref="A2:C2"/>
    </sheetView>
  </sheetViews>
  <sheetFormatPr defaultColWidth="9.140625" defaultRowHeight="18.75" x14ac:dyDescent="0.3"/>
  <cols>
    <col min="1" max="1" width="7" style="5" customWidth="1"/>
    <col min="2" max="2" width="53.85546875" style="3" customWidth="1"/>
    <col min="3" max="3" width="39.28515625" style="8" customWidth="1"/>
    <col min="4" max="16384" width="9.140625" style="3"/>
  </cols>
  <sheetData>
    <row r="1" spans="1:3" s="11" customFormat="1" ht="50.25" customHeight="1" x14ac:dyDescent="0.25">
      <c r="A1" s="46" t="s">
        <v>136</v>
      </c>
      <c r="B1" s="47"/>
      <c r="C1" s="42" t="s">
        <v>151</v>
      </c>
    </row>
    <row r="2" spans="1:3" ht="79.5" customHeight="1" x14ac:dyDescent="0.3">
      <c r="A2" s="53" t="s">
        <v>174</v>
      </c>
      <c r="B2" s="53"/>
      <c r="C2" s="53"/>
    </row>
    <row r="3" spans="1:3" ht="9.75" customHeight="1" x14ac:dyDescent="0.3">
      <c r="A3" s="49"/>
      <c r="B3" s="50"/>
      <c r="C3" s="50"/>
    </row>
    <row r="4" spans="1:3" ht="33" customHeight="1" x14ac:dyDescent="0.3">
      <c r="A4" s="24" t="s">
        <v>0</v>
      </c>
      <c r="B4" s="25" t="s">
        <v>137</v>
      </c>
      <c r="C4" s="24" t="s">
        <v>128</v>
      </c>
    </row>
    <row r="5" spans="1:3" s="4" customFormat="1" ht="37.5" x14ac:dyDescent="0.25">
      <c r="A5" s="24" t="s">
        <v>1</v>
      </c>
      <c r="B5" s="26" t="s">
        <v>131</v>
      </c>
      <c r="C5" s="24">
        <f>C6</f>
        <v>39</v>
      </c>
    </row>
    <row r="6" spans="1:3" s="16" customFormat="1" ht="37.5" x14ac:dyDescent="0.25">
      <c r="A6" s="30">
        <v>1</v>
      </c>
      <c r="B6" s="35" t="s">
        <v>167</v>
      </c>
      <c r="C6" s="30">
        <v>39</v>
      </c>
    </row>
    <row r="7" spans="1:3" s="4" customFormat="1" x14ac:dyDescent="0.25">
      <c r="A7" s="24" t="s">
        <v>2</v>
      </c>
      <c r="B7" s="26" t="s">
        <v>138</v>
      </c>
      <c r="C7" s="24">
        <f>C8+C20+C35+C46</f>
        <v>1160</v>
      </c>
    </row>
    <row r="8" spans="1:3" x14ac:dyDescent="0.3">
      <c r="A8" s="24">
        <v>1</v>
      </c>
      <c r="B8" s="27" t="s">
        <v>111</v>
      </c>
      <c r="C8" s="24">
        <f xml:space="preserve"> SUM(C9:C19)</f>
        <v>336</v>
      </c>
    </row>
    <row r="9" spans="1:3" x14ac:dyDescent="0.3">
      <c r="A9" s="28">
        <v>1</v>
      </c>
      <c r="B9" s="29" t="s">
        <v>112</v>
      </c>
      <c r="C9" s="30">
        <v>75</v>
      </c>
    </row>
    <row r="10" spans="1:3" x14ac:dyDescent="0.3">
      <c r="A10" s="28">
        <v>2</v>
      </c>
      <c r="B10" s="29" t="s">
        <v>113</v>
      </c>
      <c r="C10" s="30">
        <v>50</v>
      </c>
    </row>
    <row r="11" spans="1:3" x14ac:dyDescent="0.3">
      <c r="A11" s="28">
        <v>3</v>
      </c>
      <c r="B11" s="29" t="s">
        <v>114</v>
      </c>
      <c r="C11" s="30">
        <v>40</v>
      </c>
    </row>
    <row r="12" spans="1:3" x14ac:dyDescent="0.3">
      <c r="A12" s="28">
        <v>4</v>
      </c>
      <c r="B12" s="29" t="s">
        <v>115</v>
      </c>
      <c r="C12" s="30">
        <v>58</v>
      </c>
    </row>
    <row r="13" spans="1:3" x14ac:dyDescent="0.3">
      <c r="A13" s="28">
        <v>5</v>
      </c>
      <c r="B13" s="29" t="s">
        <v>116</v>
      </c>
      <c r="C13" s="30">
        <v>30</v>
      </c>
    </row>
    <row r="14" spans="1:3" x14ac:dyDescent="0.3">
      <c r="A14" s="28">
        <v>6</v>
      </c>
      <c r="B14" s="29" t="s">
        <v>117</v>
      </c>
      <c r="C14" s="30">
        <v>16</v>
      </c>
    </row>
    <row r="15" spans="1:3" x14ac:dyDescent="0.3">
      <c r="A15" s="28">
        <v>7</v>
      </c>
      <c r="B15" s="29" t="s">
        <v>118</v>
      </c>
      <c r="C15" s="30">
        <v>21</v>
      </c>
    </row>
    <row r="16" spans="1:3" x14ac:dyDescent="0.3">
      <c r="A16" s="28">
        <v>8</v>
      </c>
      <c r="B16" s="29" t="s">
        <v>119</v>
      </c>
      <c r="C16" s="30">
        <v>15</v>
      </c>
    </row>
    <row r="17" spans="1:3" x14ac:dyDescent="0.3">
      <c r="A17" s="28">
        <v>9</v>
      </c>
      <c r="B17" s="29" t="s">
        <v>9</v>
      </c>
      <c r="C17" s="30">
        <v>19</v>
      </c>
    </row>
    <row r="18" spans="1:3" x14ac:dyDescent="0.3">
      <c r="A18" s="28">
        <v>10</v>
      </c>
      <c r="B18" s="29" t="s">
        <v>17</v>
      </c>
      <c r="C18" s="30">
        <v>7</v>
      </c>
    </row>
    <row r="19" spans="1:3" x14ac:dyDescent="0.3">
      <c r="A19" s="28">
        <v>11</v>
      </c>
      <c r="B19" s="29" t="s">
        <v>65</v>
      </c>
      <c r="C19" s="30">
        <v>5</v>
      </c>
    </row>
    <row r="20" spans="1:3" x14ac:dyDescent="0.3">
      <c r="A20" s="24">
        <v>2</v>
      </c>
      <c r="B20" s="27" t="s">
        <v>98</v>
      </c>
      <c r="C20" s="24">
        <f xml:space="preserve"> SUM(C21:C34)</f>
        <v>353</v>
      </c>
    </row>
    <row r="21" spans="1:3" x14ac:dyDescent="0.3">
      <c r="A21" s="28">
        <v>1</v>
      </c>
      <c r="B21" s="29" t="s">
        <v>99</v>
      </c>
      <c r="C21" s="30">
        <v>36</v>
      </c>
    </row>
    <row r="22" spans="1:3" x14ac:dyDescent="0.3">
      <c r="A22" s="28">
        <v>2</v>
      </c>
      <c r="B22" s="29" t="s">
        <v>100</v>
      </c>
      <c r="C22" s="30">
        <v>32</v>
      </c>
    </row>
    <row r="23" spans="1:3" x14ac:dyDescent="0.3">
      <c r="A23" s="28">
        <v>3</v>
      </c>
      <c r="B23" s="29" t="s">
        <v>101</v>
      </c>
      <c r="C23" s="30">
        <v>31</v>
      </c>
    </row>
    <row r="24" spans="1:3" x14ac:dyDescent="0.3">
      <c r="A24" s="28">
        <v>4</v>
      </c>
      <c r="B24" s="29" t="s">
        <v>102</v>
      </c>
      <c r="C24" s="30">
        <v>31</v>
      </c>
    </row>
    <row r="25" spans="1:3" x14ac:dyDescent="0.3">
      <c r="A25" s="28">
        <v>5</v>
      </c>
      <c r="B25" s="29" t="s">
        <v>103</v>
      </c>
      <c r="C25" s="30">
        <v>39</v>
      </c>
    </row>
    <row r="26" spans="1:3" x14ac:dyDescent="0.3">
      <c r="A26" s="28">
        <v>6</v>
      </c>
      <c r="B26" s="29" t="s">
        <v>104</v>
      </c>
      <c r="C26" s="30">
        <v>53</v>
      </c>
    </row>
    <row r="27" spans="1:3" x14ac:dyDescent="0.3">
      <c r="A27" s="28">
        <v>7</v>
      </c>
      <c r="B27" s="29" t="s">
        <v>105</v>
      </c>
      <c r="C27" s="30">
        <v>40</v>
      </c>
    </row>
    <row r="28" spans="1:3" x14ac:dyDescent="0.3">
      <c r="A28" s="28">
        <v>8</v>
      </c>
      <c r="B28" s="29" t="s">
        <v>106</v>
      </c>
      <c r="C28" s="30">
        <v>5</v>
      </c>
    </row>
    <row r="29" spans="1:3" x14ac:dyDescent="0.3">
      <c r="A29" s="28">
        <v>9</v>
      </c>
      <c r="B29" s="29" t="s">
        <v>107</v>
      </c>
      <c r="C29" s="30">
        <v>7</v>
      </c>
    </row>
    <row r="30" spans="1:3" x14ac:dyDescent="0.3">
      <c r="A30" s="28">
        <v>10</v>
      </c>
      <c r="B30" s="29" t="s">
        <v>18</v>
      </c>
      <c r="C30" s="30">
        <v>16</v>
      </c>
    </row>
    <row r="31" spans="1:3" x14ac:dyDescent="0.3">
      <c r="A31" s="28">
        <v>11</v>
      </c>
      <c r="B31" s="29" t="s">
        <v>108</v>
      </c>
      <c r="C31" s="30">
        <v>18</v>
      </c>
    </row>
    <row r="32" spans="1:3" x14ac:dyDescent="0.3">
      <c r="A32" s="28">
        <v>12</v>
      </c>
      <c r="B32" s="29" t="s">
        <v>109</v>
      </c>
      <c r="C32" s="30">
        <v>18</v>
      </c>
    </row>
    <row r="33" spans="1:3" x14ac:dyDescent="0.3">
      <c r="A33" s="28">
        <v>13</v>
      </c>
      <c r="B33" s="29" t="s">
        <v>110</v>
      </c>
      <c r="C33" s="30">
        <v>19</v>
      </c>
    </row>
    <row r="34" spans="1:3" x14ac:dyDescent="0.3">
      <c r="A34" s="28">
        <v>14</v>
      </c>
      <c r="B34" s="29" t="s">
        <v>28</v>
      </c>
      <c r="C34" s="30">
        <v>8</v>
      </c>
    </row>
    <row r="35" spans="1:3" x14ac:dyDescent="0.3">
      <c r="A35" s="24">
        <v>3</v>
      </c>
      <c r="B35" s="27" t="s">
        <v>81</v>
      </c>
      <c r="C35" s="24">
        <f>SUM(C36,C37,C38,C39,C40,C41,C42,C43,C44,C45)</f>
        <v>294</v>
      </c>
    </row>
    <row r="36" spans="1:3" x14ac:dyDescent="0.3">
      <c r="A36" s="28">
        <v>1</v>
      </c>
      <c r="B36" s="29" t="s">
        <v>82</v>
      </c>
      <c r="C36" s="30">
        <v>47</v>
      </c>
    </row>
    <row r="37" spans="1:3" x14ac:dyDescent="0.3">
      <c r="A37" s="28">
        <v>2</v>
      </c>
      <c r="B37" s="29" t="s">
        <v>83</v>
      </c>
      <c r="C37" s="30">
        <v>26</v>
      </c>
    </row>
    <row r="38" spans="1:3" x14ac:dyDescent="0.3">
      <c r="A38" s="28">
        <v>3</v>
      </c>
      <c r="B38" s="29" t="s">
        <v>84</v>
      </c>
      <c r="C38" s="30">
        <v>71</v>
      </c>
    </row>
    <row r="39" spans="1:3" x14ac:dyDescent="0.3">
      <c r="A39" s="28">
        <v>4</v>
      </c>
      <c r="B39" s="29" t="s">
        <v>85</v>
      </c>
      <c r="C39" s="30">
        <v>53</v>
      </c>
    </row>
    <row r="40" spans="1:3" x14ac:dyDescent="0.3">
      <c r="A40" s="28">
        <v>5</v>
      </c>
      <c r="B40" s="29" t="s">
        <v>17</v>
      </c>
      <c r="C40" s="30">
        <v>9</v>
      </c>
    </row>
    <row r="41" spans="1:3" x14ac:dyDescent="0.3">
      <c r="A41" s="28">
        <v>6</v>
      </c>
      <c r="B41" s="29" t="s">
        <v>66</v>
      </c>
      <c r="C41" s="30">
        <v>22</v>
      </c>
    </row>
    <row r="42" spans="1:3" x14ac:dyDescent="0.3">
      <c r="A42" s="28">
        <v>7</v>
      </c>
      <c r="B42" s="29" t="s">
        <v>86</v>
      </c>
      <c r="C42" s="30">
        <v>21</v>
      </c>
    </row>
    <row r="43" spans="1:3" x14ac:dyDescent="0.3">
      <c r="A43" s="28">
        <v>8</v>
      </c>
      <c r="B43" s="29" t="s">
        <v>12</v>
      </c>
      <c r="C43" s="30">
        <v>24</v>
      </c>
    </row>
    <row r="44" spans="1:3" x14ac:dyDescent="0.3">
      <c r="A44" s="28">
        <v>9</v>
      </c>
      <c r="B44" s="29" t="s">
        <v>87</v>
      </c>
      <c r="C44" s="30">
        <v>7</v>
      </c>
    </row>
    <row r="45" spans="1:3" x14ac:dyDescent="0.3">
      <c r="A45" s="28">
        <v>10</v>
      </c>
      <c r="B45" s="29" t="s">
        <v>9</v>
      </c>
      <c r="C45" s="30">
        <v>14</v>
      </c>
    </row>
    <row r="46" spans="1:3" x14ac:dyDescent="0.3">
      <c r="A46" s="24">
        <v>4</v>
      </c>
      <c r="B46" s="27" t="s">
        <v>76</v>
      </c>
      <c r="C46" s="24">
        <f xml:space="preserve"> SUM(C47:C55)</f>
        <v>177</v>
      </c>
    </row>
    <row r="47" spans="1:3" x14ac:dyDescent="0.3">
      <c r="A47" s="36">
        <v>1</v>
      </c>
      <c r="B47" s="37" t="s">
        <v>77</v>
      </c>
      <c r="C47" s="30">
        <v>30</v>
      </c>
    </row>
    <row r="48" spans="1:3" x14ac:dyDescent="0.3">
      <c r="A48" s="36">
        <v>2</v>
      </c>
      <c r="B48" s="37" t="s">
        <v>78</v>
      </c>
      <c r="C48" s="30">
        <v>20</v>
      </c>
    </row>
    <row r="49" spans="1:3" x14ac:dyDescent="0.3">
      <c r="A49" s="36">
        <v>3</v>
      </c>
      <c r="B49" s="37" t="s">
        <v>79</v>
      </c>
      <c r="C49" s="30">
        <v>21</v>
      </c>
    </row>
    <row r="50" spans="1:3" x14ac:dyDescent="0.3">
      <c r="A50" s="36">
        <v>4</v>
      </c>
      <c r="B50" s="37" t="s">
        <v>80</v>
      </c>
      <c r="C50" s="30">
        <v>25</v>
      </c>
    </row>
    <row r="51" spans="1:3" x14ac:dyDescent="0.3">
      <c r="A51" s="36">
        <v>5</v>
      </c>
      <c r="B51" s="37" t="s">
        <v>17</v>
      </c>
      <c r="C51" s="30">
        <v>12</v>
      </c>
    </row>
    <row r="52" spans="1:3" x14ac:dyDescent="0.3">
      <c r="A52" s="36">
        <v>6</v>
      </c>
      <c r="B52" s="37" t="s">
        <v>18</v>
      </c>
      <c r="C52" s="30">
        <v>17</v>
      </c>
    </row>
    <row r="53" spans="1:3" x14ac:dyDescent="0.3">
      <c r="A53" s="36">
        <v>7</v>
      </c>
      <c r="B53" s="37" t="s">
        <v>8</v>
      </c>
      <c r="C53" s="30">
        <v>16</v>
      </c>
    </row>
    <row r="54" spans="1:3" x14ac:dyDescent="0.3">
      <c r="A54" s="36">
        <v>8</v>
      </c>
      <c r="B54" s="37" t="s">
        <v>62</v>
      </c>
      <c r="C54" s="30">
        <v>22</v>
      </c>
    </row>
    <row r="55" spans="1:3" x14ac:dyDescent="0.3">
      <c r="A55" s="36">
        <v>9</v>
      </c>
      <c r="B55" s="37" t="s">
        <v>63</v>
      </c>
      <c r="C55" s="30">
        <v>14</v>
      </c>
    </row>
    <row r="56" spans="1:3" x14ac:dyDescent="0.3">
      <c r="A56" s="33" t="s">
        <v>120</v>
      </c>
      <c r="B56" s="38" t="s">
        <v>127</v>
      </c>
      <c r="C56" s="33">
        <f>C5+C7</f>
        <v>1199</v>
      </c>
    </row>
  </sheetData>
  <mergeCells count="3">
    <mergeCell ref="A1:B1"/>
    <mergeCell ref="A2:C2"/>
    <mergeCell ref="A3:C3"/>
  </mergeCells>
  <pageMargins left="0.39370078740157499" right="0" top="0.5" bottom="0.5" header="0.31496062992126" footer="0.31496062992126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2"/>
  <sheetViews>
    <sheetView tabSelected="1" view="pageBreakPreview" zoomScale="60" zoomScaleNormal="100" workbookViewId="0">
      <selection activeCell="A2" sqref="A2:C2"/>
    </sheetView>
  </sheetViews>
  <sheetFormatPr defaultColWidth="8.85546875" defaultRowHeight="18.75" x14ac:dyDescent="0.3"/>
  <cols>
    <col min="1" max="1" width="7.28515625" style="5" customWidth="1"/>
    <col min="2" max="2" width="56.85546875" style="3" customWidth="1"/>
    <col min="3" max="3" width="46.42578125" style="3" customWidth="1"/>
    <col min="4" max="193" width="8.85546875" style="3"/>
    <col min="194" max="194" width="7.28515625" style="3" customWidth="1"/>
    <col min="195" max="195" width="32.28515625" style="3" customWidth="1"/>
    <col min="196" max="196" width="12.140625" style="3" customWidth="1"/>
    <col min="197" max="197" width="18.85546875" style="3" customWidth="1"/>
    <col min="198" max="198" width="14.42578125" style="3" customWidth="1"/>
    <col min="199" max="199" width="21.28515625" style="3" customWidth="1"/>
    <col min="200" max="200" width="11.42578125" style="3" customWidth="1"/>
    <col min="201" max="449" width="8.85546875" style="3"/>
    <col min="450" max="450" width="7.28515625" style="3" customWidth="1"/>
    <col min="451" max="451" width="32.28515625" style="3" customWidth="1"/>
    <col min="452" max="452" width="12.140625" style="3" customWidth="1"/>
    <col min="453" max="453" width="18.85546875" style="3" customWidth="1"/>
    <col min="454" max="454" width="14.42578125" style="3" customWidth="1"/>
    <col min="455" max="455" width="21.28515625" style="3" customWidth="1"/>
    <col min="456" max="456" width="11.42578125" style="3" customWidth="1"/>
    <col min="457" max="705" width="8.85546875" style="3"/>
    <col min="706" max="706" width="7.28515625" style="3" customWidth="1"/>
    <col min="707" max="707" width="32.28515625" style="3" customWidth="1"/>
    <col min="708" max="708" width="12.140625" style="3" customWidth="1"/>
    <col min="709" max="709" width="18.85546875" style="3" customWidth="1"/>
    <col min="710" max="710" width="14.42578125" style="3" customWidth="1"/>
    <col min="711" max="711" width="21.28515625" style="3" customWidth="1"/>
    <col min="712" max="712" width="11.42578125" style="3" customWidth="1"/>
    <col min="713" max="961" width="8.85546875" style="3"/>
    <col min="962" max="962" width="7.28515625" style="3" customWidth="1"/>
    <col min="963" max="963" width="32.28515625" style="3" customWidth="1"/>
    <col min="964" max="964" width="12.140625" style="3" customWidth="1"/>
    <col min="965" max="965" width="18.85546875" style="3" customWidth="1"/>
    <col min="966" max="966" width="14.42578125" style="3" customWidth="1"/>
    <col min="967" max="967" width="21.28515625" style="3" customWidth="1"/>
    <col min="968" max="968" width="11.42578125" style="3" customWidth="1"/>
    <col min="969" max="1217" width="8.85546875" style="3"/>
    <col min="1218" max="1218" width="7.28515625" style="3" customWidth="1"/>
    <col min="1219" max="1219" width="32.28515625" style="3" customWidth="1"/>
    <col min="1220" max="1220" width="12.140625" style="3" customWidth="1"/>
    <col min="1221" max="1221" width="18.85546875" style="3" customWidth="1"/>
    <col min="1222" max="1222" width="14.42578125" style="3" customWidth="1"/>
    <col min="1223" max="1223" width="21.28515625" style="3" customWidth="1"/>
    <col min="1224" max="1224" width="11.42578125" style="3" customWidth="1"/>
    <col min="1225" max="1473" width="8.85546875" style="3"/>
    <col min="1474" max="1474" width="7.28515625" style="3" customWidth="1"/>
    <col min="1475" max="1475" width="32.28515625" style="3" customWidth="1"/>
    <col min="1476" max="1476" width="12.140625" style="3" customWidth="1"/>
    <col min="1477" max="1477" width="18.85546875" style="3" customWidth="1"/>
    <col min="1478" max="1478" width="14.42578125" style="3" customWidth="1"/>
    <col min="1479" max="1479" width="21.28515625" style="3" customWidth="1"/>
    <col min="1480" max="1480" width="11.42578125" style="3" customWidth="1"/>
    <col min="1481" max="1729" width="8.85546875" style="3"/>
    <col min="1730" max="1730" width="7.28515625" style="3" customWidth="1"/>
    <col min="1731" max="1731" width="32.28515625" style="3" customWidth="1"/>
    <col min="1732" max="1732" width="12.140625" style="3" customWidth="1"/>
    <col min="1733" max="1733" width="18.85546875" style="3" customWidth="1"/>
    <col min="1734" max="1734" width="14.42578125" style="3" customWidth="1"/>
    <col min="1735" max="1735" width="21.28515625" style="3" customWidth="1"/>
    <col min="1736" max="1736" width="11.42578125" style="3" customWidth="1"/>
    <col min="1737" max="1985" width="8.85546875" style="3"/>
    <col min="1986" max="1986" width="7.28515625" style="3" customWidth="1"/>
    <col min="1987" max="1987" width="32.28515625" style="3" customWidth="1"/>
    <col min="1988" max="1988" width="12.140625" style="3" customWidth="1"/>
    <col min="1989" max="1989" width="18.85546875" style="3" customWidth="1"/>
    <col min="1990" max="1990" width="14.42578125" style="3" customWidth="1"/>
    <col min="1991" max="1991" width="21.28515625" style="3" customWidth="1"/>
    <col min="1992" max="1992" width="11.42578125" style="3" customWidth="1"/>
    <col min="1993" max="2241" width="8.85546875" style="3"/>
    <col min="2242" max="2242" width="7.28515625" style="3" customWidth="1"/>
    <col min="2243" max="2243" width="32.28515625" style="3" customWidth="1"/>
    <col min="2244" max="2244" width="12.140625" style="3" customWidth="1"/>
    <col min="2245" max="2245" width="18.85546875" style="3" customWidth="1"/>
    <col min="2246" max="2246" width="14.42578125" style="3" customWidth="1"/>
    <col min="2247" max="2247" width="21.28515625" style="3" customWidth="1"/>
    <col min="2248" max="2248" width="11.42578125" style="3" customWidth="1"/>
    <col min="2249" max="2497" width="8.85546875" style="3"/>
    <col min="2498" max="2498" width="7.28515625" style="3" customWidth="1"/>
    <col min="2499" max="2499" width="32.28515625" style="3" customWidth="1"/>
    <col min="2500" max="2500" width="12.140625" style="3" customWidth="1"/>
    <col min="2501" max="2501" width="18.85546875" style="3" customWidth="1"/>
    <col min="2502" max="2502" width="14.42578125" style="3" customWidth="1"/>
    <col min="2503" max="2503" width="21.28515625" style="3" customWidth="1"/>
    <col min="2504" max="2504" width="11.42578125" style="3" customWidth="1"/>
    <col min="2505" max="2753" width="8.85546875" style="3"/>
    <col min="2754" max="2754" width="7.28515625" style="3" customWidth="1"/>
    <col min="2755" max="2755" width="32.28515625" style="3" customWidth="1"/>
    <col min="2756" max="2756" width="12.140625" style="3" customWidth="1"/>
    <col min="2757" max="2757" width="18.85546875" style="3" customWidth="1"/>
    <col min="2758" max="2758" width="14.42578125" style="3" customWidth="1"/>
    <col min="2759" max="2759" width="21.28515625" style="3" customWidth="1"/>
    <col min="2760" max="2760" width="11.42578125" style="3" customWidth="1"/>
    <col min="2761" max="3009" width="8.85546875" style="3"/>
    <col min="3010" max="3010" width="7.28515625" style="3" customWidth="1"/>
    <col min="3011" max="3011" width="32.28515625" style="3" customWidth="1"/>
    <col min="3012" max="3012" width="12.140625" style="3" customWidth="1"/>
    <col min="3013" max="3013" width="18.85546875" style="3" customWidth="1"/>
    <col min="3014" max="3014" width="14.42578125" style="3" customWidth="1"/>
    <col min="3015" max="3015" width="21.28515625" style="3" customWidth="1"/>
    <col min="3016" max="3016" width="11.42578125" style="3" customWidth="1"/>
    <col min="3017" max="3265" width="8.85546875" style="3"/>
    <col min="3266" max="3266" width="7.28515625" style="3" customWidth="1"/>
    <col min="3267" max="3267" width="32.28515625" style="3" customWidth="1"/>
    <col min="3268" max="3268" width="12.140625" style="3" customWidth="1"/>
    <col min="3269" max="3269" width="18.85546875" style="3" customWidth="1"/>
    <col min="3270" max="3270" width="14.42578125" style="3" customWidth="1"/>
    <col min="3271" max="3271" width="21.28515625" style="3" customWidth="1"/>
    <col min="3272" max="3272" width="11.42578125" style="3" customWidth="1"/>
    <col min="3273" max="3521" width="8.85546875" style="3"/>
    <col min="3522" max="3522" width="7.28515625" style="3" customWidth="1"/>
    <col min="3523" max="3523" width="32.28515625" style="3" customWidth="1"/>
    <col min="3524" max="3524" width="12.140625" style="3" customWidth="1"/>
    <col min="3525" max="3525" width="18.85546875" style="3" customWidth="1"/>
    <col min="3526" max="3526" width="14.42578125" style="3" customWidth="1"/>
    <col min="3527" max="3527" width="21.28515625" style="3" customWidth="1"/>
    <col min="3528" max="3528" width="11.42578125" style="3" customWidth="1"/>
    <col min="3529" max="3777" width="8.85546875" style="3"/>
    <col min="3778" max="3778" width="7.28515625" style="3" customWidth="1"/>
    <col min="3779" max="3779" width="32.28515625" style="3" customWidth="1"/>
    <col min="3780" max="3780" width="12.140625" style="3" customWidth="1"/>
    <col min="3781" max="3781" width="18.85546875" style="3" customWidth="1"/>
    <col min="3782" max="3782" width="14.42578125" style="3" customWidth="1"/>
    <col min="3783" max="3783" width="21.28515625" style="3" customWidth="1"/>
    <col min="3784" max="3784" width="11.42578125" style="3" customWidth="1"/>
    <col min="3785" max="4033" width="8.85546875" style="3"/>
    <col min="4034" max="4034" width="7.28515625" style="3" customWidth="1"/>
    <col min="4035" max="4035" width="32.28515625" style="3" customWidth="1"/>
    <col min="4036" max="4036" width="12.140625" style="3" customWidth="1"/>
    <col min="4037" max="4037" width="18.85546875" style="3" customWidth="1"/>
    <col min="4038" max="4038" width="14.42578125" style="3" customWidth="1"/>
    <col min="4039" max="4039" width="21.28515625" style="3" customWidth="1"/>
    <col min="4040" max="4040" width="11.42578125" style="3" customWidth="1"/>
    <col min="4041" max="4289" width="8.85546875" style="3"/>
    <col min="4290" max="4290" width="7.28515625" style="3" customWidth="1"/>
    <col min="4291" max="4291" width="32.28515625" style="3" customWidth="1"/>
    <col min="4292" max="4292" width="12.140625" style="3" customWidth="1"/>
    <col min="4293" max="4293" width="18.85546875" style="3" customWidth="1"/>
    <col min="4294" max="4294" width="14.42578125" style="3" customWidth="1"/>
    <col min="4295" max="4295" width="21.28515625" style="3" customWidth="1"/>
    <col min="4296" max="4296" width="11.42578125" style="3" customWidth="1"/>
    <col min="4297" max="4545" width="8.85546875" style="3"/>
    <col min="4546" max="4546" width="7.28515625" style="3" customWidth="1"/>
    <col min="4547" max="4547" width="32.28515625" style="3" customWidth="1"/>
    <col min="4548" max="4548" width="12.140625" style="3" customWidth="1"/>
    <col min="4549" max="4549" width="18.85546875" style="3" customWidth="1"/>
    <col min="4550" max="4550" width="14.42578125" style="3" customWidth="1"/>
    <col min="4551" max="4551" width="21.28515625" style="3" customWidth="1"/>
    <col min="4552" max="4552" width="11.42578125" style="3" customWidth="1"/>
    <col min="4553" max="4801" width="8.85546875" style="3"/>
    <col min="4802" max="4802" width="7.28515625" style="3" customWidth="1"/>
    <col min="4803" max="4803" width="32.28515625" style="3" customWidth="1"/>
    <col min="4804" max="4804" width="12.140625" style="3" customWidth="1"/>
    <col min="4805" max="4805" width="18.85546875" style="3" customWidth="1"/>
    <col min="4806" max="4806" width="14.42578125" style="3" customWidth="1"/>
    <col min="4807" max="4807" width="21.28515625" style="3" customWidth="1"/>
    <col min="4808" max="4808" width="11.42578125" style="3" customWidth="1"/>
    <col min="4809" max="5057" width="8.85546875" style="3"/>
    <col min="5058" max="5058" width="7.28515625" style="3" customWidth="1"/>
    <col min="5059" max="5059" width="32.28515625" style="3" customWidth="1"/>
    <col min="5060" max="5060" width="12.140625" style="3" customWidth="1"/>
    <col min="5061" max="5061" width="18.85546875" style="3" customWidth="1"/>
    <col min="5062" max="5062" width="14.42578125" style="3" customWidth="1"/>
    <col min="5063" max="5063" width="21.28515625" style="3" customWidth="1"/>
    <col min="5064" max="5064" width="11.42578125" style="3" customWidth="1"/>
    <col min="5065" max="5313" width="8.85546875" style="3"/>
    <col min="5314" max="5314" width="7.28515625" style="3" customWidth="1"/>
    <col min="5315" max="5315" width="32.28515625" style="3" customWidth="1"/>
    <col min="5316" max="5316" width="12.140625" style="3" customWidth="1"/>
    <col min="5317" max="5317" width="18.85546875" style="3" customWidth="1"/>
    <col min="5318" max="5318" width="14.42578125" style="3" customWidth="1"/>
    <col min="5319" max="5319" width="21.28515625" style="3" customWidth="1"/>
    <col min="5320" max="5320" width="11.42578125" style="3" customWidth="1"/>
    <col min="5321" max="5569" width="8.85546875" style="3"/>
    <col min="5570" max="5570" width="7.28515625" style="3" customWidth="1"/>
    <col min="5571" max="5571" width="32.28515625" style="3" customWidth="1"/>
    <col min="5572" max="5572" width="12.140625" style="3" customWidth="1"/>
    <col min="5573" max="5573" width="18.85546875" style="3" customWidth="1"/>
    <col min="5574" max="5574" width="14.42578125" style="3" customWidth="1"/>
    <col min="5575" max="5575" width="21.28515625" style="3" customWidth="1"/>
    <col min="5576" max="5576" width="11.42578125" style="3" customWidth="1"/>
    <col min="5577" max="5825" width="8.85546875" style="3"/>
    <col min="5826" max="5826" width="7.28515625" style="3" customWidth="1"/>
    <col min="5827" max="5827" width="32.28515625" style="3" customWidth="1"/>
    <col min="5828" max="5828" width="12.140625" style="3" customWidth="1"/>
    <col min="5829" max="5829" width="18.85546875" style="3" customWidth="1"/>
    <col min="5830" max="5830" width="14.42578125" style="3" customWidth="1"/>
    <col min="5831" max="5831" width="21.28515625" style="3" customWidth="1"/>
    <col min="5832" max="5832" width="11.42578125" style="3" customWidth="1"/>
    <col min="5833" max="6081" width="8.85546875" style="3"/>
    <col min="6082" max="6082" width="7.28515625" style="3" customWidth="1"/>
    <col min="6083" max="6083" width="32.28515625" style="3" customWidth="1"/>
    <col min="6084" max="6084" width="12.140625" style="3" customWidth="1"/>
    <col min="6085" max="6085" width="18.85546875" style="3" customWidth="1"/>
    <col min="6086" max="6086" width="14.42578125" style="3" customWidth="1"/>
    <col min="6087" max="6087" width="21.28515625" style="3" customWidth="1"/>
    <col min="6088" max="6088" width="11.42578125" style="3" customWidth="1"/>
    <col min="6089" max="6337" width="8.85546875" style="3"/>
    <col min="6338" max="6338" width="7.28515625" style="3" customWidth="1"/>
    <col min="6339" max="6339" width="32.28515625" style="3" customWidth="1"/>
    <col min="6340" max="6340" width="12.140625" style="3" customWidth="1"/>
    <col min="6341" max="6341" width="18.85546875" style="3" customWidth="1"/>
    <col min="6342" max="6342" width="14.42578125" style="3" customWidth="1"/>
    <col min="6343" max="6343" width="21.28515625" style="3" customWidth="1"/>
    <col min="6344" max="6344" width="11.42578125" style="3" customWidth="1"/>
    <col min="6345" max="6593" width="8.85546875" style="3"/>
    <col min="6594" max="6594" width="7.28515625" style="3" customWidth="1"/>
    <col min="6595" max="6595" width="32.28515625" style="3" customWidth="1"/>
    <col min="6596" max="6596" width="12.140625" style="3" customWidth="1"/>
    <col min="6597" max="6597" width="18.85546875" style="3" customWidth="1"/>
    <col min="6598" max="6598" width="14.42578125" style="3" customWidth="1"/>
    <col min="6599" max="6599" width="21.28515625" style="3" customWidth="1"/>
    <col min="6600" max="6600" width="11.42578125" style="3" customWidth="1"/>
    <col min="6601" max="6849" width="8.85546875" style="3"/>
    <col min="6850" max="6850" width="7.28515625" style="3" customWidth="1"/>
    <col min="6851" max="6851" width="32.28515625" style="3" customWidth="1"/>
    <col min="6852" max="6852" width="12.140625" style="3" customWidth="1"/>
    <col min="6853" max="6853" width="18.85546875" style="3" customWidth="1"/>
    <col min="6854" max="6854" width="14.42578125" style="3" customWidth="1"/>
    <col min="6855" max="6855" width="21.28515625" style="3" customWidth="1"/>
    <col min="6856" max="6856" width="11.42578125" style="3" customWidth="1"/>
    <col min="6857" max="7105" width="8.85546875" style="3"/>
    <col min="7106" max="7106" width="7.28515625" style="3" customWidth="1"/>
    <col min="7107" max="7107" width="32.28515625" style="3" customWidth="1"/>
    <col min="7108" max="7108" width="12.140625" style="3" customWidth="1"/>
    <col min="7109" max="7109" width="18.85546875" style="3" customWidth="1"/>
    <col min="7110" max="7110" width="14.42578125" style="3" customWidth="1"/>
    <col min="7111" max="7111" width="21.28515625" style="3" customWidth="1"/>
    <col min="7112" max="7112" width="11.42578125" style="3" customWidth="1"/>
    <col min="7113" max="7361" width="8.85546875" style="3"/>
    <col min="7362" max="7362" width="7.28515625" style="3" customWidth="1"/>
    <col min="7363" max="7363" width="32.28515625" style="3" customWidth="1"/>
    <col min="7364" max="7364" width="12.140625" style="3" customWidth="1"/>
    <col min="7365" max="7365" width="18.85546875" style="3" customWidth="1"/>
    <col min="7366" max="7366" width="14.42578125" style="3" customWidth="1"/>
    <col min="7367" max="7367" width="21.28515625" style="3" customWidth="1"/>
    <col min="7368" max="7368" width="11.42578125" style="3" customWidth="1"/>
    <col min="7369" max="7617" width="8.85546875" style="3"/>
    <col min="7618" max="7618" width="7.28515625" style="3" customWidth="1"/>
    <col min="7619" max="7619" width="32.28515625" style="3" customWidth="1"/>
    <col min="7620" max="7620" width="12.140625" style="3" customWidth="1"/>
    <col min="7621" max="7621" width="18.85546875" style="3" customWidth="1"/>
    <col min="7622" max="7622" width="14.42578125" style="3" customWidth="1"/>
    <col min="7623" max="7623" width="21.28515625" style="3" customWidth="1"/>
    <col min="7624" max="7624" width="11.42578125" style="3" customWidth="1"/>
    <col min="7625" max="7873" width="8.85546875" style="3"/>
    <col min="7874" max="7874" width="7.28515625" style="3" customWidth="1"/>
    <col min="7875" max="7875" width="32.28515625" style="3" customWidth="1"/>
    <col min="7876" max="7876" width="12.140625" style="3" customWidth="1"/>
    <col min="7877" max="7877" width="18.85546875" style="3" customWidth="1"/>
    <col min="7878" max="7878" width="14.42578125" style="3" customWidth="1"/>
    <col min="7879" max="7879" width="21.28515625" style="3" customWidth="1"/>
    <col min="7880" max="7880" width="11.42578125" style="3" customWidth="1"/>
    <col min="7881" max="8129" width="8.85546875" style="3"/>
    <col min="8130" max="8130" width="7.28515625" style="3" customWidth="1"/>
    <col min="8131" max="8131" width="32.28515625" style="3" customWidth="1"/>
    <col min="8132" max="8132" width="12.140625" style="3" customWidth="1"/>
    <col min="8133" max="8133" width="18.85546875" style="3" customWidth="1"/>
    <col min="8134" max="8134" width="14.42578125" style="3" customWidth="1"/>
    <col min="8135" max="8135" width="21.28515625" style="3" customWidth="1"/>
    <col min="8136" max="8136" width="11.42578125" style="3" customWidth="1"/>
    <col min="8137" max="8385" width="8.85546875" style="3"/>
    <col min="8386" max="8386" width="7.28515625" style="3" customWidth="1"/>
    <col min="8387" max="8387" width="32.28515625" style="3" customWidth="1"/>
    <col min="8388" max="8388" width="12.140625" style="3" customWidth="1"/>
    <col min="8389" max="8389" width="18.85546875" style="3" customWidth="1"/>
    <col min="8390" max="8390" width="14.42578125" style="3" customWidth="1"/>
    <col min="8391" max="8391" width="21.28515625" style="3" customWidth="1"/>
    <col min="8392" max="8392" width="11.42578125" style="3" customWidth="1"/>
    <col min="8393" max="8641" width="8.85546875" style="3"/>
    <col min="8642" max="8642" width="7.28515625" style="3" customWidth="1"/>
    <col min="8643" max="8643" width="32.28515625" style="3" customWidth="1"/>
    <col min="8644" max="8644" width="12.140625" style="3" customWidth="1"/>
    <col min="8645" max="8645" width="18.85546875" style="3" customWidth="1"/>
    <col min="8646" max="8646" width="14.42578125" style="3" customWidth="1"/>
    <col min="8647" max="8647" width="21.28515625" style="3" customWidth="1"/>
    <col min="8648" max="8648" width="11.42578125" style="3" customWidth="1"/>
    <col min="8649" max="8897" width="8.85546875" style="3"/>
    <col min="8898" max="8898" width="7.28515625" style="3" customWidth="1"/>
    <col min="8899" max="8899" width="32.28515625" style="3" customWidth="1"/>
    <col min="8900" max="8900" width="12.140625" style="3" customWidth="1"/>
    <col min="8901" max="8901" width="18.85546875" style="3" customWidth="1"/>
    <col min="8902" max="8902" width="14.42578125" style="3" customWidth="1"/>
    <col min="8903" max="8903" width="21.28515625" style="3" customWidth="1"/>
    <col min="8904" max="8904" width="11.42578125" style="3" customWidth="1"/>
    <col min="8905" max="9153" width="8.85546875" style="3"/>
    <col min="9154" max="9154" width="7.28515625" style="3" customWidth="1"/>
    <col min="9155" max="9155" width="32.28515625" style="3" customWidth="1"/>
    <col min="9156" max="9156" width="12.140625" style="3" customWidth="1"/>
    <col min="9157" max="9157" width="18.85546875" style="3" customWidth="1"/>
    <col min="9158" max="9158" width="14.42578125" style="3" customWidth="1"/>
    <col min="9159" max="9159" width="21.28515625" style="3" customWidth="1"/>
    <col min="9160" max="9160" width="11.42578125" style="3" customWidth="1"/>
    <col min="9161" max="9409" width="8.85546875" style="3"/>
    <col min="9410" max="9410" width="7.28515625" style="3" customWidth="1"/>
    <col min="9411" max="9411" width="32.28515625" style="3" customWidth="1"/>
    <col min="9412" max="9412" width="12.140625" style="3" customWidth="1"/>
    <col min="9413" max="9413" width="18.85546875" style="3" customWidth="1"/>
    <col min="9414" max="9414" width="14.42578125" style="3" customWidth="1"/>
    <col min="9415" max="9415" width="21.28515625" style="3" customWidth="1"/>
    <col min="9416" max="9416" width="11.42578125" style="3" customWidth="1"/>
    <col min="9417" max="9665" width="8.85546875" style="3"/>
    <col min="9666" max="9666" width="7.28515625" style="3" customWidth="1"/>
    <col min="9667" max="9667" width="32.28515625" style="3" customWidth="1"/>
    <col min="9668" max="9668" width="12.140625" style="3" customWidth="1"/>
    <col min="9669" max="9669" width="18.85546875" style="3" customWidth="1"/>
    <col min="9670" max="9670" width="14.42578125" style="3" customWidth="1"/>
    <col min="9671" max="9671" width="21.28515625" style="3" customWidth="1"/>
    <col min="9672" max="9672" width="11.42578125" style="3" customWidth="1"/>
    <col min="9673" max="9921" width="8.85546875" style="3"/>
    <col min="9922" max="9922" width="7.28515625" style="3" customWidth="1"/>
    <col min="9923" max="9923" width="32.28515625" style="3" customWidth="1"/>
    <col min="9924" max="9924" width="12.140625" style="3" customWidth="1"/>
    <col min="9925" max="9925" width="18.85546875" style="3" customWidth="1"/>
    <col min="9926" max="9926" width="14.42578125" style="3" customWidth="1"/>
    <col min="9927" max="9927" width="21.28515625" style="3" customWidth="1"/>
    <col min="9928" max="9928" width="11.42578125" style="3" customWidth="1"/>
    <col min="9929" max="10177" width="8.85546875" style="3"/>
    <col min="10178" max="10178" width="7.28515625" style="3" customWidth="1"/>
    <col min="10179" max="10179" width="32.28515625" style="3" customWidth="1"/>
    <col min="10180" max="10180" width="12.140625" style="3" customWidth="1"/>
    <col min="10181" max="10181" width="18.85546875" style="3" customWidth="1"/>
    <col min="10182" max="10182" width="14.42578125" style="3" customWidth="1"/>
    <col min="10183" max="10183" width="21.28515625" style="3" customWidth="1"/>
    <col min="10184" max="10184" width="11.42578125" style="3" customWidth="1"/>
    <col min="10185" max="10433" width="8.85546875" style="3"/>
    <col min="10434" max="10434" width="7.28515625" style="3" customWidth="1"/>
    <col min="10435" max="10435" width="32.28515625" style="3" customWidth="1"/>
    <col min="10436" max="10436" width="12.140625" style="3" customWidth="1"/>
    <col min="10437" max="10437" width="18.85546875" style="3" customWidth="1"/>
    <col min="10438" max="10438" width="14.42578125" style="3" customWidth="1"/>
    <col min="10439" max="10439" width="21.28515625" style="3" customWidth="1"/>
    <col min="10440" max="10440" width="11.42578125" style="3" customWidth="1"/>
    <col min="10441" max="10689" width="8.85546875" style="3"/>
    <col min="10690" max="10690" width="7.28515625" style="3" customWidth="1"/>
    <col min="10691" max="10691" width="32.28515625" style="3" customWidth="1"/>
    <col min="10692" max="10692" width="12.140625" style="3" customWidth="1"/>
    <col min="10693" max="10693" width="18.85546875" style="3" customWidth="1"/>
    <col min="10694" max="10694" width="14.42578125" style="3" customWidth="1"/>
    <col min="10695" max="10695" width="21.28515625" style="3" customWidth="1"/>
    <col min="10696" max="10696" width="11.42578125" style="3" customWidth="1"/>
    <col min="10697" max="10945" width="8.85546875" style="3"/>
    <col min="10946" max="10946" width="7.28515625" style="3" customWidth="1"/>
    <col min="10947" max="10947" width="32.28515625" style="3" customWidth="1"/>
    <col min="10948" max="10948" width="12.140625" style="3" customWidth="1"/>
    <col min="10949" max="10949" width="18.85546875" style="3" customWidth="1"/>
    <col min="10950" max="10950" width="14.42578125" style="3" customWidth="1"/>
    <col min="10951" max="10951" width="21.28515625" style="3" customWidth="1"/>
    <col min="10952" max="10952" width="11.42578125" style="3" customWidth="1"/>
    <col min="10953" max="11201" width="8.85546875" style="3"/>
    <col min="11202" max="11202" width="7.28515625" style="3" customWidth="1"/>
    <col min="11203" max="11203" width="32.28515625" style="3" customWidth="1"/>
    <col min="11204" max="11204" width="12.140625" style="3" customWidth="1"/>
    <col min="11205" max="11205" width="18.85546875" style="3" customWidth="1"/>
    <col min="11206" max="11206" width="14.42578125" style="3" customWidth="1"/>
    <col min="11207" max="11207" width="21.28515625" style="3" customWidth="1"/>
    <col min="11208" max="11208" width="11.42578125" style="3" customWidth="1"/>
    <col min="11209" max="11457" width="8.85546875" style="3"/>
    <col min="11458" max="11458" width="7.28515625" style="3" customWidth="1"/>
    <col min="11459" max="11459" width="32.28515625" style="3" customWidth="1"/>
    <col min="11460" max="11460" width="12.140625" style="3" customWidth="1"/>
    <col min="11461" max="11461" width="18.85546875" style="3" customWidth="1"/>
    <col min="11462" max="11462" width="14.42578125" style="3" customWidth="1"/>
    <col min="11463" max="11463" width="21.28515625" style="3" customWidth="1"/>
    <col min="11464" max="11464" width="11.42578125" style="3" customWidth="1"/>
    <col min="11465" max="11713" width="8.85546875" style="3"/>
    <col min="11714" max="11714" width="7.28515625" style="3" customWidth="1"/>
    <col min="11715" max="11715" width="32.28515625" style="3" customWidth="1"/>
    <col min="11716" max="11716" width="12.140625" style="3" customWidth="1"/>
    <col min="11717" max="11717" width="18.85546875" style="3" customWidth="1"/>
    <col min="11718" max="11718" width="14.42578125" style="3" customWidth="1"/>
    <col min="11719" max="11719" width="21.28515625" style="3" customWidth="1"/>
    <col min="11720" max="11720" width="11.42578125" style="3" customWidth="1"/>
    <col min="11721" max="11969" width="8.85546875" style="3"/>
    <col min="11970" max="11970" width="7.28515625" style="3" customWidth="1"/>
    <col min="11971" max="11971" width="32.28515625" style="3" customWidth="1"/>
    <col min="11972" max="11972" width="12.140625" style="3" customWidth="1"/>
    <col min="11973" max="11973" width="18.85546875" style="3" customWidth="1"/>
    <col min="11974" max="11974" width="14.42578125" style="3" customWidth="1"/>
    <col min="11975" max="11975" width="21.28515625" style="3" customWidth="1"/>
    <col min="11976" max="11976" width="11.42578125" style="3" customWidth="1"/>
    <col min="11977" max="12225" width="8.85546875" style="3"/>
    <col min="12226" max="12226" width="7.28515625" style="3" customWidth="1"/>
    <col min="12227" max="12227" width="32.28515625" style="3" customWidth="1"/>
    <col min="12228" max="12228" width="12.140625" style="3" customWidth="1"/>
    <col min="12229" max="12229" width="18.85546875" style="3" customWidth="1"/>
    <col min="12230" max="12230" width="14.42578125" style="3" customWidth="1"/>
    <col min="12231" max="12231" width="21.28515625" style="3" customWidth="1"/>
    <col min="12232" max="12232" width="11.42578125" style="3" customWidth="1"/>
    <col min="12233" max="12481" width="8.85546875" style="3"/>
    <col min="12482" max="12482" width="7.28515625" style="3" customWidth="1"/>
    <col min="12483" max="12483" width="32.28515625" style="3" customWidth="1"/>
    <col min="12484" max="12484" width="12.140625" style="3" customWidth="1"/>
    <col min="12485" max="12485" width="18.85546875" style="3" customWidth="1"/>
    <col min="12486" max="12486" width="14.42578125" style="3" customWidth="1"/>
    <col min="12487" max="12487" width="21.28515625" style="3" customWidth="1"/>
    <col min="12488" max="12488" width="11.42578125" style="3" customWidth="1"/>
    <col min="12489" max="12737" width="8.85546875" style="3"/>
    <col min="12738" max="12738" width="7.28515625" style="3" customWidth="1"/>
    <col min="12739" max="12739" width="32.28515625" style="3" customWidth="1"/>
    <col min="12740" max="12740" width="12.140625" style="3" customWidth="1"/>
    <col min="12741" max="12741" width="18.85546875" style="3" customWidth="1"/>
    <col min="12742" max="12742" width="14.42578125" style="3" customWidth="1"/>
    <col min="12743" max="12743" width="21.28515625" style="3" customWidth="1"/>
    <col min="12744" max="12744" width="11.42578125" style="3" customWidth="1"/>
    <col min="12745" max="12993" width="8.85546875" style="3"/>
    <col min="12994" max="12994" width="7.28515625" style="3" customWidth="1"/>
    <col min="12995" max="12995" width="32.28515625" style="3" customWidth="1"/>
    <col min="12996" max="12996" width="12.140625" style="3" customWidth="1"/>
    <col min="12997" max="12997" width="18.85546875" style="3" customWidth="1"/>
    <col min="12998" max="12998" width="14.42578125" style="3" customWidth="1"/>
    <col min="12999" max="12999" width="21.28515625" style="3" customWidth="1"/>
    <col min="13000" max="13000" width="11.42578125" style="3" customWidth="1"/>
    <col min="13001" max="13249" width="8.85546875" style="3"/>
    <col min="13250" max="13250" width="7.28515625" style="3" customWidth="1"/>
    <col min="13251" max="13251" width="32.28515625" style="3" customWidth="1"/>
    <col min="13252" max="13252" width="12.140625" style="3" customWidth="1"/>
    <col min="13253" max="13253" width="18.85546875" style="3" customWidth="1"/>
    <col min="13254" max="13254" width="14.42578125" style="3" customWidth="1"/>
    <col min="13255" max="13255" width="21.28515625" style="3" customWidth="1"/>
    <col min="13256" max="13256" width="11.42578125" style="3" customWidth="1"/>
    <col min="13257" max="13505" width="8.85546875" style="3"/>
    <col min="13506" max="13506" width="7.28515625" style="3" customWidth="1"/>
    <col min="13507" max="13507" width="32.28515625" style="3" customWidth="1"/>
    <col min="13508" max="13508" width="12.140625" style="3" customWidth="1"/>
    <col min="13509" max="13509" width="18.85546875" style="3" customWidth="1"/>
    <col min="13510" max="13510" width="14.42578125" style="3" customWidth="1"/>
    <col min="13511" max="13511" width="21.28515625" style="3" customWidth="1"/>
    <col min="13512" max="13512" width="11.42578125" style="3" customWidth="1"/>
    <col min="13513" max="13761" width="8.85546875" style="3"/>
    <col min="13762" max="13762" width="7.28515625" style="3" customWidth="1"/>
    <col min="13763" max="13763" width="32.28515625" style="3" customWidth="1"/>
    <col min="13764" max="13764" width="12.140625" style="3" customWidth="1"/>
    <col min="13765" max="13765" width="18.85546875" style="3" customWidth="1"/>
    <col min="13766" max="13766" width="14.42578125" style="3" customWidth="1"/>
    <col min="13767" max="13767" width="21.28515625" style="3" customWidth="1"/>
    <col min="13768" max="13768" width="11.42578125" style="3" customWidth="1"/>
    <col min="13769" max="14017" width="8.85546875" style="3"/>
    <col min="14018" max="14018" width="7.28515625" style="3" customWidth="1"/>
    <col min="14019" max="14019" width="32.28515625" style="3" customWidth="1"/>
    <col min="14020" max="14020" width="12.140625" style="3" customWidth="1"/>
    <col min="14021" max="14021" width="18.85546875" style="3" customWidth="1"/>
    <col min="14022" max="14022" width="14.42578125" style="3" customWidth="1"/>
    <col min="14023" max="14023" width="21.28515625" style="3" customWidth="1"/>
    <col min="14024" max="14024" width="11.42578125" style="3" customWidth="1"/>
    <col min="14025" max="14273" width="8.85546875" style="3"/>
    <col min="14274" max="14274" width="7.28515625" style="3" customWidth="1"/>
    <col min="14275" max="14275" width="32.28515625" style="3" customWidth="1"/>
    <col min="14276" max="14276" width="12.140625" style="3" customWidth="1"/>
    <col min="14277" max="14277" width="18.85546875" style="3" customWidth="1"/>
    <col min="14278" max="14278" width="14.42578125" style="3" customWidth="1"/>
    <col min="14279" max="14279" width="21.28515625" style="3" customWidth="1"/>
    <col min="14280" max="14280" width="11.42578125" style="3" customWidth="1"/>
    <col min="14281" max="14529" width="8.85546875" style="3"/>
    <col min="14530" max="14530" width="7.28515625" style="3" customWidth="1"/>
    <col min="14531" max="14531" width="32.28515625" style="3" customWidth="1"/>
    <col min="14532" max="14532" width="12.140625" style="3" customWidth="1"/>
    <col min="14533" max="14533" width="18.85546875" style="3" customWidth="1"/>
    <col min="14534" max="14534" width="14.42578125" style="3" customWidth="1"/>
    <col min="14535" max="14535" width="21.28515625" style="3" customWidth="1"/>
    <col min="14536" max="14536" width="11.42578125" style="3" customWidth="1"/>
    <col min="14537" max="14785" width="8.85546875" style="3"/>
    <col min="14786" max="14786" width="7.28515625" style="3" customWidth="1"/>
    <col min="14787" max="14787" width="32.28515625" style="3" customWidth="1"/>
    <col min="14788" max="14788" width="12.140625" style="3" customWidth="1"/>
    <col min="14789" max="14789" width="18.85546875" style="3" customWidth="1"/>
    <col min="14790" max="14790" width="14.42578125" style="3" customWidth="1"/>
    <col min="14791" max="14791" width="21.28515625" style="3" customWidth="1"/>
    <col min="14792" max="14792" width="11.42578125" style="3" customWidth="1"/>
    <col min="14793" max="15041" width="8.85546875" style="3"/>
    <col min="15042" max="15042" width="7.28515625" style="3" customWidth="1"/>
    <col min="15043" max="15043" width="32.28515625" style="3" customWidth="1"/>
    <col min="15044" max="15044" width="12.140625" style="3" customWidth="1"/>
    <col min="15045" max="15045" width="18.85546875" style="3" customWidth="1"/>
    <col min="15046" max="15046" width="14.42578125" style="3" customWidth="1"/>
    <col min="15047" max="15047" width="21.28515625" style="3" customWidth="1"/>
    <col min="15048" max="15048" width="11.42578125" style="3" customWidth="1"/>
    <col min="15049" max="15297" width="8.85546875" style="3"/>
    <col min="15298" max="15298" width="7.28515625" style="3" customWidth="1"/>
    <col min="15299" max="15299" width="32.28515625" style="3" customWidth="1"/>
    <col min="15300" max="15300" width="12.140625" style="3" customWidth="1"/>
    <col min="15301" max="15301" width="18.85546875" style="3" customWidth="1"/>
    <col min="15302" max="15302" width="14.42578125" style="3" customWidth="1"/>
    <col min="15303" max="15303" width="21.28515625" style="3" customWidth="1"/>
    <col min="15304" max="15304" width="11.42578125" style="3" customWidth="1"/>
    <col min="15305" max="15553" width="8.85546875" style="3"/>
    <col min="15554" max="15554" width="7.28515625" style="3" customWidth="1"/>
    <col min="15555" max="15555" width="32.28515625" style="3" customWidth="1"/>
    <col min="15556" max="15556" width="12.140625" style="3" customWidth="1"/>
    <col min="15557" max="15557" width="18.85546875" style="3" customWidth="1"/>
    <col min="15558" max="15558" width="14.42578125" style="3" customWidth="1"/>
    <col min="15559" max="15559" width="21.28515625" style="3" customWidth="1"/>
    <col min="15560" max="15560" width="11.42578125" style="3" customWidth="1"/>
    <col min="15561" max="15809" width="8.85546875" style="3"/>
    <col min="15810" max="15810" width="7.28515625" style="3" customWidth="1"/>
    <col min="15811" max="15811" width="32.28515625" style="3" customWidth="1"/>
    <col min="15812" max="15812" width="12.140625" style="3" customWidth="1"/>
    <col min="15813" max="15813" width="18.85546875" style="3" customWidth="1"/>
    <col min="15814" max="15814" width="14.42578125" style="3" customWidth="1"/>
    <col min="15815" max="15815" width="21.28515625" style="3" customWidth="1"/>
    <col min="15816" max="15816" width="11.42578125" style="3" customWidth="1"/>
    <col min="15817" max="16065" width="8.85546875" style="3"/>
    <col min="16066" max="16066" width="7.28515625" style="3" customWidth="1"/>
    <col min="16067" max="16067" width="32.28515625" style="3" customWidth="1"/>
    <col min="16068" max="16068" width="12.140625" style="3" customWidth="1"/>
    <col min="16069" max="16069" width="18.85546875" style="3" customWidth="1"/>
    <col min="16070" max="16070" width="14.42578125" style="3" customWidth="1"/>
    <col min="16071" max="16071" width="21.28515625" style="3" customWidth="1"/>
    <col min="16072" max="16072" width="11.42578125" style="3" customWidth="1"/>
    <col min="16073" max="16321" width="8.85546875" style="3"/>
    <col min="16322" max="16384" width="8.85546875" style="3" customWidth="1"/>
  </cols>
  <sheetData>
    <row r="1" spans="1:3" s="11" customFormat="1" ht="42" customHeight="1" x14ac:dyDescent="0.25">
      <c r="A1" s="51" t="s">
        <v>136</v>
      </c>
      <c r="B1" s="52"/>
      <c r="C1" s="45" t="s">
        <v>150</v>
      </c>
    </row>
    <row r="2" spans="1:3" ht="99" customHeight="1" x14ac:dyDescent="0.3">
      <c r="A2" s="56" t="s">
        <v>175</v>
      </c>
      <c r="B2" s="56"/>
      <c r="C2" s="56"/>
    </row>
    <row r="3" spans="1:3" ht="10.5" customHeight="1" x14ac:dyDescent="0.3">
      <c r="A3" s="54"/>
      <c r="B3" s="55"/>
      <c r="C3" s="55"/>
    </row>
    <row r="4" spans="1:3" ht="30.75" customHeight="1" x14ac:dyDescent="0.3">
      <c r="A4" s="24" t="s">
        <v>0</v>
      </c>
      <c r="B4" s="25" t="s">
        <v>137</v>
      </c>
      <c r="C4" s="24" t="s">
        <v>128</v>
      </c>
    </row>
    <row r="5" spans="1:3" s="4" customFormat="1" ht="41.25" customHeight="1" x14ac:dyDescent="0.25">
      <c r="A5" s="24" t="s">
        <v>1</v>
      </c>
      <c r="B5" s="26" t="s">
        <v>132</v>
      </c>
      <c r="C5" s="24">
        <v>0</v>
      </c>
    </row>
    <row r="6" spans="1:3" s="4" customFormat="1" x14ac:dyDescent="0.25">
      <c r="A6" s="24" t="s">
        <v>2</v>
      </c>
      <c r="B6" s="26" t="s">
        <v>138</v>
      </c>
      <c r="C6" s="24">
        <f>C7+C18</f>
        <v>502</v>
      </c>
    </row>
    <row r="7" spans="1:3" x14ac:dyDescent="0.3">
      <c r="A7" s="24">
        <v>1</v>
      </c>
      <c r="B7" s="27" t="s">
        <v>56</v>
      </c>
      <c r="C7" s="24">
        <f xml:space="preserve"> SUM(C8:C17)</f>
        <v>181</v>
      </c>
    </row>
    <row r="8" spans="1:3" x14ac:dyDescent="0.3">
      <c r="A8" s="28">
        <v>1</v>
      </c>
      <c r="B8" s="29" t="s">
        <v>57</v>
      </c>
      <c r="C8" s="30">
        <v>22</v>
      </c>
    </row>
    <row r="9" spans="1:3" x14ac:dyDescent="0.3">
      <c r="A9" s="28">
        <v>2</v>
      </c>
      <c r="B9" s="29" t="s">
        <v>58</v>
      </c>
      <c r="C9" s="30">
        <v>33</v>
      </c>
    </row>
    <row r="10" spans="1:3" x14ac:dyDescent="0.3">
      <c r="A10" s="28">
        <v>3</v>
      </c>
      <c r="B10" s="29" t="s">
        <v>59</v>
      </c>
      <c r="C10" s="30">
        <v>30</v>
      </c>
    </row>
    <row r="11" spans="1:3" x14ac:dyDescent="0.3">
      <c r="A11" s="28">
        <v>4</v>
      </c>
      <c r="B11" s="29" t="s">
        <v>60</v>
      </c>
      <c r="C11" s="30">
        <v>22</v>
      </c>
    </row>
    <row r="12" spans="1:3" x14ac:dyDescent="0.3">
      <c r="A12" s="28">
        <v>5</v>
      </c>
      <c r="B12" s="29" t="s">
        <v>61</v>
      </c>
      <c r="C12" s="30">
        <v>18</v>
      </c>
    </row>
    <row r="13" spans="1:3" x14ac:dyDescent="0.3">
      <c r="A13" s="28">
        <v>6</v>
      </c>
      <c r="B13" s="29" t="s">
        <v>27</v>
      </c>
      <c r="C13" s="30">
        <v>13</v>
      </c>
    </row>
    <row r="14" spans="1:3" x14ac:dyDescent="0.3">
      <c r="A14" s="28">
        <v>7</v>
      </c>
      <c r="B14" s="29" t="s">
        <v>17</v>
      </c>
      <c r="C14" s="30">
        <v>8</v>
      </c>
    </row>
    <row r="15" spans="1:3" x14ac:dyDescent="0.3">
      <c r="A15" s="28">
        <v>8</v>
      </c>
      <c r="B15" s="29" t="s">
        <v>8</v>
      </c>
      <c r="C15" s="30">
        <v>10</v>
      </c>
    </row>
    <row r="16" spans="1:3" x14ac:dyDescent="0.3">
      <c r="A16" s="28">
        <v>9</v>
      </c>
      <c r="B16" s="29" t="s">
        <v>62</v>
      </c>
      <c r="C16" s="30">
        <v>11</v>
      </c>
    </row>
    <row r="17" spans="1:3" x14ac:dyDescent="0.3">
      <c r="A17" s="28">
        <v>10</v>
      </c>
      <c r="B17" s="29" t="s">
        <v>168</v>
      </c>
      <c r="C17" s="30">
        <v>14</v>
      </c>
    </row>
    <row r="18" spans="1:3" x14ac:dyDescent="0.3">
      <c r="A18" s="24">
        <v>2</v>
      </c>
      <c r="B18" s="27" t="s">
        <v>88</v>
      </c>
      <c r="C18" s="24">
        <f xml:space="preserve"> SUM(C19:C31)</f>
        <v>321</v>
      </c>
    </row>
    <row r="19" spans="1:3" x14ac:dyDescent="0.3">
      <c r="A19" s="28">
        <v>1</v>
      </c>
      <c r="B19" s="29" t="s">
        <v>89</v>
      </c>
      <c r="C19" s="30">
        <v>69</v>
      </c>
    </row>
    <row r="20" spans="1:3" x14ac:dyDescent="0.3">
      <c r="A20" s="28">
        <v>2</v>
      </c>
      <c r="B20" s="29" t="s">
        <v>90</v>
      </c>
      <c r="C20" s="30">
        <v>41</v>
      </c>
    </row>
    <row r="21" spans="1:3" x14ac:dyDescent="0.3">
      <c r="A21" s="28">
        <v>3</v>
      </c>
      <c r="B21" s="29" t="s">
        <v>91</v>
      </c>
      <c r="C21" s="30">
        <v>51</v>
      </c>
    </row>
    <row r="22" spans="1:3" x14ac:dyDescent="0.3">
      <c r="A22" s="28">
        <v>4</v>
      </c>
      <c r="B22" s="29" t="s">
        <v>92</v>
      </c>
      <c r="C22" s="30">
        <v>24</v>
      </c>
    </row>
    <row r="23" spans="1:3" x14ac:dyDescent="0.3">
      <c r="A23" s="28">
        <v>5</v>
      </c>
      <c r="B23" s="29" t="s">
        <v>93</v>
      </c>
      <c r="C23" s="30">
        <v>28</v>
      </c>
    </row>
    <row r="24" spans="1:3" x14ac:dyDescent="0.3">
      <c r="A24" s="28">
        <v>6</v>
      </c>
      <c r="B24" s="29" t="s">
        <v>94</v>
      </c>
      <c r="C24" s="30">
        <v>16</v>
      </c>
    </row>
    <row r="25" spans="1:3" x14ac:dyDescent="0.3">
      <c r="A25" s="28">
        <v>7</v>
      </c>
      <c r="B25" s="29" t="s">
        <v>9</v>
      </c>
      <c r="C25" s="30">
        <v>13</v>
      </c>
    </row>
    <row r="26" spans="1:3" x14ac:dyDescent="0.3">
      <c r="A26" s="28">
        <v>8</v>
      </c>
      <c r="B26" s="29" t="s">
        <v>17</v>
      </c>
      <c r="C26" s="30">
        <v>9</v>
      </c>
    </row>
    <row r="27" spans="1:3" x14ac:dyDescent="0.3">
      <c r="A27" s="28">
        <v>9</v>
      </c>
      <c r="B27" s="29" t="s">
        <v>170</v>
      </c>
      <c r="C27" s="30">
        <v>21</v>
      </c>
    </row>
    <row r="28" spans="1:3" x14ac:dyDescent="0.3">
      <c r="A28" s="28">
        <v>10</v>
      </c>
      <c r="B28" s="29" t="s">
        <v>95</v>
      </c>
      <c r="C28" s="30">
        <v>22</v>
      </c>
    </row>
    <row r="29" spans="1:3" x14ac:dyDescent="0.3">
      <c r="A29" s="28">
        <v>11</v>
      </c>
      <c r="B29" s="29" t="s">
        <v>96</v>
      </c>
      <c r="C29" s="30">
        <v>15</v>
      </c>
    </row>
    <row r="30" spans="1:3" ht="27" customHeight="1" x14ac:dyDescent="0.3">
      <c r="A30" s="28">
        <v>12</v>
      </c>
      <c r="B30" s="29" t="s">
        <v>169</v>
      </c>
      <c r="C30" s="30">
        <v>5</v>
      </c>
    </row>
    <row r="31" spans="1:3" ht="18.75" customHeight="1" x14ac:dyDescent="0.3">
      <c r="A31" s="28">
        <v>13</v>
      </c>
      <c r="B31" s="29" t="s">
        <v>97</v>
      </c>
      <c r="C31" s="30">
        <v>7</v>
      </c>
    </row>
    <row r="32" spans="1:3" s="6" customFormat="1" x14ac:dyDescent="0.3">
      <c r="A32" s="41" t="s">
        <v>121</v>
      </c>
      <c r="B32" s="38" t="s">
        <v>122</v>
      </c>
      <c r="C32" s="41">
        <f>SUM(C7,C18)</f>
        <v>502</v>
      </c>
    </row>
  </sheetData>
  <mergeCells count="3">
    <mergeCell ref="A1:B1"/>
    <mergeCell ref="A2:C2"/>
    <mergeCell ref="A3:C3"/>
  </mergeCells>
  <pageMargins left="0.39370078740157499" right="0" top="0.643700787" bottom="0.25" header="0.31496062992126" footer="0.31496062992126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Sa Huỳnh</vt:lpstr>
      <vt:lpstr>Khanh Cuong</vt:lpstr>
      <vt:lpstr>Duc pho</vt:lpstr>
      <vt:lpstr>Tra Cau</vt:lpstr>
      <vt:lpstr>Ng Nghiem</vt:lpstr>
      <vt:lpstr>'Duc pho'!Print_Titles</vt:lpstr>
      <vt:lpstr>'Tra Cau'!Print_Titles</vt:lpstr>
    </vt:vector>
  </TitlesOfParts>
  <Company>VPTU Quang Ngai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2018</dc:creator>
  <cp:lastModifiedBy>Admin</cp:lastModifiedBy>
  <cp:lastPrinted>2025-06-17T01:41:48Z</cp:lastPrinted>
  <dcterms:created xsi:type="dcterms:W3CDTF">2025-04-14T02:30:44Z</dcterms:created>
  <dcterms:modified xsi:type="dcterms:W3CDTF">2025-06-17T11:29:45Z</dcterms:modified>
</cp:coreProperties>
</file>